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45" yWindow="-255" windowWidth="15855" windowHeight="9945" tabRatio="785"/>
  </bookViews>
  <sheets>
    <sheet name="Intro" sheetId="1" r:id="rId1"/>
    <sheet name="Assumed Costs" sheetId="2" r:id="rId2"/>
    <sheet name="Screening" sheetId="3" r:id="rId3"/>
    <sheet name="Scoping" sheetId="4" r:id="rId4"/>
    <sheet name="Recommendations" sheetId="6" r:id="rId5"/>
    <sheet name="Appraisal" sheetId="5" r:id="rId6"/>
    <sheet name="Further Engagement" sheetId="7" r:id="rId7"/>
    <sheet name="Evaluation" sheetId="8" r:id="rId8"/>
    <sheet name="HIA Total costs" sheetId="9" r:id="rId9"/>
    <sheet name="_Options" sheetId="10" state="hidden" r:id="rId10"/>
    <sheet name="Feuil1" sheetId="11" state="hidden" r:id="rId11"/>
  </sheets>
  <externalReferences>
    <externalReference r:id="rId12"/>
  </externalReferences>
  <definedNames>
    <definedName name="_xlnm._FilterDatabase" localSheetId="7" hidden="1">Evaluation!$A$22:$H$23</definedName>
    <definedName name="_options1">_Options!$A$1:$A$3</definedName>
    <definedName name="_options2">_Options!$B$1:$B$3</definedName>
    <definedName name="_options3">_Options!$C$1:$C$3</definedName>
    <definedName name="Admin">#REF!</definedName>
    <definedName name="Day">[1]Sheet1!$A$9:$AE$9</definedName>
    <definedName name="Days">#REF!</definedName>
    <definedName name="df">#REF!</definedName>
    <definedName name="ESG">#REF!</definedName>
    <definedName name="External">#REF!</definedName>
    <definedName name="ExternalHour">#REF!</definedName>
    <definedName name="ExternalHours">#REF!</definedName>
    <definedName name="Hours">#REF!</definedName>
    <definedName name="IACP">#REF!</definedName>
    <definedName name="IACPW">#REF!</definedName>
    <definedName name="IAdCP">#REF!</definedName>
    <definedName name="IAdCPW">#REF!</definedName>
    <definedName name="IAdLR">#REF!</definedName>
    <definedName name="IAdP">#REF!</definedName>
    <definedName name="IAdPA">#REF!</definedName>
    <definedName name="IALP">#REF!</definedName>
    <definedName name="IALR">#REF!</definedName>
    <definedName name="IAPA">#REF!</definedName>
    <definedName name="ILAR">#REF!</definedName>
    <definedName name="ILCP">#REF!</definedName>
    <definedName name="ILCPW">#REF!</definedName>
    <definedName name="ILLR">#REF!</definedName>
    <definedName name="ILP">#REF!</definedName>
    <definedName name="ILPA">#REF!</definedName>
    <definedName name="ILRW">#REF!</definedName>
    <definedName name="InternalLead">#REF!</definedName>
    <definedName name="InternalLead1">#REF!</definedName>
    <definedName name="InternalLead2">#REF!</definedName>
    <definedName name="NewHours">#REF!</definedName>
    <definedName name="NewHours1">#REF!</definedName>
    <definedName name="NewHours2">#REF!</definedName>
    <definedName name="NewHours3">#REF!</definedName>
    <definedName name="NewHours4">#REF!</definedName>
    <definedName name="NewHours5">#REF!</definedName>
    <definedName name="Number">#REF!</definedName>
    <definedName name="Number1">#REF!</definedName>
    <definedName name="Numbers">#REF!</definedName>
    <definedName name="PASQ">#REF!</definedName>
    <definedName name="PO">#REF!</definedName>
    <definedName name="Screening">#REF!</definedName>
    <definedName name="Screening1">#REF!</definedName>
    <definedName name="Screening2">#REF!</definedName>
    <definedName name="SGM">#REF!</definedName>
    <definedName name="Z_8C247F12_4891_4A29_96F3_70D1DDC7B58D_.wvu.Rows" localSheetId="2" hidden="1">Screening!$11:$12</definedName>
    <definedName name="_xlnm.Print_Area" localSheetId="1">'Assumed Costs'!$A$1:$E$18</definedName>
    <definedName name="_xlnm.Print_Area" localSheetId="0">Intro!$A$1:$D$47</definedName>
    <definedName name="_xlnm.Print_Area" localSheetId="2">Screening!$A$1:$K$47</definedName>
  </definedNames>
  <calcPr calcId="125725"/>
  <customWorkbookViews>
    <customWorkbookView name="aliali01 - Affichage personnalisé" guid="{42146670-BCC0-4F62-9FAC-1BD2E7234BE5}" mergeInterval="0" personalView="1" maximized="1" xWindow="1" yWindow="1" windowWidth="1676" windowHeight="820" tabRatio="785" activeSheetId="1"/>
    <customWorkbookView name="casjul01 - Affichage personnalisé" guid="{8C247F12-4891-4A29-96F3-70D1DDC7B58D}" mergeInterval="0" personalView="1" maximized="1" xWindow="1" yWindow="1" windowWidth="1676" windowHeight="820" tabRatio="785" activeSheetId="8"/>
    <customWorkbookView name="st-pierre Louise  - Affichage personnalisé" guid="{761DCD43-2863-4B26-8482-FAB5E55A7EDA}" mergeInterval="0" personalView="1" maximized="1" xWindow="1" yWindow="1" windowWidth="1276" windowHeight="523" tabRatio="785" activeSheetId="6"/>
    <customWorkbookView name="keemic01 - Affichage personnalisé" guid="{028C9FA8-F960-4741-A0A2-897C6BAC455B}" mergeInterval="0" personalView="1" maximized="1" xWindow="1" yWindow="1" windowWidth="1346" windowHeight="745" tabRatio="785" activeSheetId="9"/>
    <customWorkbookView name="MAGMYL01 - Affichage personnalisé" guid="{13E70AA6-1425-4D0E-BEDC-46005650303E}" mergeInterval="0" personalView="1" maximized="1" xWindow="1" yWindow="1" windowWidth="1676" windowHeight="774" tabRatio="785" activeSheetId="3"/>
    <customWorkbookView name="Hemisa01 - Affichage personnalisé" guid="{F91C603B-C6A1-488A-B2BD-4123A730E0B6}" mergeInterval="0" personalView="1" maximized="1" xWindow="1" yWindow="1" windowWidth="1676" windowHeight="820" tabRatio="785" activeSheetId="1"/>
  </customWorkbookViews>
</workbook>
</file>

<file path=xl/calcChain.xml><?xml version="1.0" encoding="utf-8"?>
<calcChain xmlns="http://schemas.openxmlformats.org/spreadsheetml/2006/main">
  <c r="C23" i="8"/>
  <c r="D23"/>
  <c r="E23"/>
  <c r="F23"/>
  <c r="G23"/>
  <c r="G20"/>
  <c r="F20"/>
  <c r="E20"/>
  <c r="D20"/>
  <c r="C20"/>
  <c r="G14" i="7"/>
  <c r="F14"/>
  <c r="E14"/>
  <c r="E18" s="1"/>
  <c r="D14"/>
  <c r="D18" s="1"/>
  <c r="C14"/>
  <c r="C18" s="1"/>
  <c r="G42" i="5"/>
  <c r="G37"/>
  <c r="G32"/>
  <c r="G27"/>
  <c r="G22"/>
  <c r="G17"/>
  <c r="F42"/>
  <c r="F37"/>
  <c r="F32"/>
  <c r="F27"/>
  <c r="F22"/>
  <c r="F17"/>
  <c r="E42"/>
  <c r="E37"/>
  <c r="E32"/>
  <c r="E27"/>
  <c r="E22"/>
  <c r="E17"/>
  <c r="D42"/>
  <c r="D37"/>
  <c r="D32"/>
  <c r="D27"/>
  <c r="D22"/>
  <c r="D17"/>
  <c r="C42"/>
  <c r="C37"/>
  <c r="C32"/>
  <c r="C27"/>
  <c r="C22"/>
  <c r="C17"/>
  <c r="G21" i="6"/>
  <c r="G18"/>
  <c r="F21"/>
  <c r="F18"/>
  <c r="E21"/>
  <c r="E18"/>
  <c r="D21"/>
  <c r="D18"/>
  <c r="C21"/>
  <c r="C18"/>
  <c r="G27" i="4"/>
  <c r="G22"/>
  <c r="G17"/>
  <c r="F27"/>
  <c r="F22"/>
  <c r="F17"/>
  <c r="E27"/>
  <c r="E22"/>
  <c r="E17"/>
  <c r="D27"/>
  <c r="D22"/>
  <c r="D17"/>
  <c r="C27"/>
  <c r="C22"/>
  <c r="C17"/>
  <c r="G27" i="3"/>
  <c r="G22"/>
  <c r="G17"/>
  <c r="F27"/>
  <c r="F22"/>
  <c r="F17"/>
  <c r="E27"/>
  <c r="E22"/>
  <c r="E17"/>
  <c r="D27"/>
  <c r="D22"/>
  <c r="D17"/>
  <c r="C27"/>
  <c r="C22"/>
  <c r="C17"/>
  <c r="I48" i="5"/>
  <c r="F8" i="9" s="1"/>
  <c r="G47" i="5"/>
  <c r="F47"/>
  <c r="E47"/>
  <c r="D47"/>
  <c r="C47"/>
  <c r="C26" i="8"/>
  <c r="D26"/>
  <c r="E26"/>
  <c r="F26"/>
  <c r="G26"/>
  <c r="H27"/>
  <c r="F14" i="9" s="1"/>
  <c r="F18" i="7"/>
  <c r="G18"/>
  <c r="C17"/>
  <c r="D17"/>
  <c r="E17"/>
  <c r="F17"/>
  <c r="G17"/>
  <c r="H18"/>
  <c r="F12" i="9" s="1"/>
  <c r="C24" i="6"/>
  <c r="D24"/>
  <c r="E24"/>
  <c r="F24"/>
  <c r="G24"/>
  <c r="H25"/>
  <c r="F10" i="9" s="1"/>
  <c r="C31" i="4"/>
  <c r="D31"/>
  <c r="E31"/>
  <c r="F31"/>
  <c r="G31"/>
  <c r="I32"/>
  <c r="F6" i="9" s="1"/>
  <c r="C32" i="3"/>
  <c r="D32"/>
  <c r="E32"/>
  <c r="F32"/>
  <c r="G32"/>
  <c r="I33"/>
  <c r="F4" i="9" s="1"/>
  <c r="D8" l="1"/>
  <c r="D10"/>
  <c r="E27" i="8"/>
  <c r="D4" i="9"/>
  <c r="G48" i="5"/>
  <c r="D48"/>
  <c r="F48"/>
  <c r="E48"/>
  <c r="B8" i="9"/>
  <c r="D14"/>
  <c r="B14"/>
  <c r="B30" i="8"/>
  <c r="D12" i="9"/>
  <c r="B12"/>
  <c r="B22" i="7"/>
  <c r="B10" i="9"/>
  <c r="B51" i="5"/>
  <c r="B6" i="9"/>
  <c r="B36" i="3"/>
  <c r="B21" i="7"/>
  <c r="F27" i="8"/>
  <c r="B4" i="9"/>
  <c r="B28" i="6"/>
  <c r="G27" i="8"/>
  <c r="C27"/>
  <c r="D27"/>
  <c r="E12" i="9"/>
  <c r="C12"/>
  <c r="G25" i="6"/>
  <c r="C25"/>
  <c r="D33" i="3"/>
  <c r="F25" i="6"/>
  <c r="D25"/>
  <c r="E25"/>
  <c r="C48" i="5"/>
  <c r="D32" i="4"/>
  <c r="E32"/>
  <c r="B35"/>
  <c r="F32"/>
  <c r="G32"/>
  <c r="C32"/>
  <c r="D6" i="9"/>
  <c r="F16"/>
  <c r="G33" i="3"/>
  <c r="C33"/>
  <c r="E33"/>
  <c r="F33"/>
  <c r="D16" i="9" l="1"/>
  <c r="B16"/>
  <c r="E14"/>
  <c r="B27" i="6"/>
  <c r="B29" i="8"/>
  <c r="C14" i="9"/>
  <c r="C4"/>
  <c r="E8"/>
  <c r="C8"/>
  <c r="E10"/>
  <c r="C10"/>
  <c r="B50" i="5"/>
  <c r="E6" i="9"/>
  <c r="B34" i="4"/>
  <c r="C6" i="9"/>
  <c r="E4"/>
  <c r="B35" i="3"/>
  <c r="B19" i="9" l="1"/>
  <c r="E16"/>
  <c r="C16"/>
  <c r="B20" l="1"/>
</calcChain>
</file>

<file path=xl/comments1.xml><?xml version="1.0" encoding="utf-8"?>
<comments xmlns="http://schemas.openxmlformats.org/spreadsheetml/2006/main">
  <authors>
    <author>OXP User</author>
    <author xml:space="preserve">st-pierre Louise </author>
  </authors>
  <commentList>
    <comment ref="C16"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- 1 Hour
</t>
        </r>
        <r>
          <rPr>
            <b/>
            <sz val="9"/>
            <color indexed="81"/>
            <rFont val="Tahoma"/>
            <family val="2"/>
          </rPr>
          <t>Intermediate</t>
        </r>
        <r>
          <rPr>
            <sz val="9"/>
            <color indexed="81"/>
            <rFont val="Tahoma"/>
            <family val="2"/>
          </rPr>
          <t xml:space="preserve"> - 4 Hours
</t>
        </r>
        <r>
          <rPr>
            <b/>
            <sz val="9"/>
            <color indexed="81"/>
            <rFont val="Tahoma"/>
            <family val="2"/>
          </rPr>
          <t>Comprehensive</t>
        </r>
        <r>
          <rPr>
            <sz val="9"/>
            <color indexed="81"/>
            <rFont val="Tahoma"/>
            <family val="2"/>
          </rPr>
          <t xml:space="preserve"> - 1 Day</t>
        </r>
        <r>
          <rPr>
            <sz val="9"/>
            <color indexed="81"/>
            <rFont val="Tahoma"/>
            <family val="2"/>
          </rPr>
          <t xml:space="preserve">
</t>
        </r>
      </text>
    </comment>
    <comment ref="C21" authorId="1">
      <text>
        <r>
          <rPr>
            <b/>
            <sz val="9"/>
            <color indexed="81"/>
            <rFont val="Tahoma"/>
            <family val="2"/>
          </rPr>
          <t>Suggested time taken</t>
        </r>
        <r>
          <rPr>
            <sz val="9"/>
            <color indexed="81"/>
            <rFont val="Tahoma"/>
            <family val="2"/>
          </rPr>
          <t xml:space="preserve">
</t>
        </r>
        <r>
          <rPr>
            <b/>
            <sz val="9"/>
            <color indexed="81"/>
            <rFont val="Tahoma"/>
            <family val="2"/>
          </rPr>
          <t>Rapid -</t>
        </r>
        <r>
          <rPr>
            <sz val="9"/>
            <color indexed="81"/>
            <rFont val="Tahoma"/>
            <family val="2"/>
          </rPr>
          <t xml:space="preserve"> 2 Hours
</t>
        </r>
        <r>
          <rPr>
            <b/>
            <sz val="9"/>
            <color indexed="81"/>
            <rFont val="Tahoma"/>
            <family val="2"/>
          </rPr>
          <t>Intermediate</t>
        </r>
        <r>
          <rPr>
            <sz val="9"/>
            <color indexed="81"/>
            <rFont val="Tahoma"/>
            <family val="2"/>
          </rPr>
          <t xml:space="preserve">: 2 Hours
</t>
        </r>
        <r>
          <rPr>
            <b/>
            <sz val="9"/>
            <color indexed="81"/>
            <rFont val="Tahoma"/>
            <family val="2"/>
          </rPr>
          <t>Comprehensive</t>
        </r>
        <r>
          <rPr>
            <sz val="9"/>
            <color indexed="81"/>
            <rFont val="Tahoma"/>
            <family val="2"/>
          </rPr>
          <t>: 1 Day</t>
        </r>
      </text>
    </comment>
    <comment ref="C26"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- 1 Hour
</t>
        </r>
        <r>
          <rPr>
            <b/>
            <sz val="9"/>
            <color indexed="81"/>
            <rFont val="Tahoma"/>
            <family val="2"/>
          </rPr>
          <t>Intermediate</t>
        </r>
        <r>
          <rPr>
            <sz val="9"/>
            <color indexed="81"/>
            <rFont val="Tahoma"/>
            <family val="2"/>
          </rPr>
          <t xml:space="preserve"> - 2 Hours
</t>
        </r>
        <r>
          <rPr>
            <b/>
            <sz val="9"/>
            <color indexed="81"/>
            <rFont val="Tahoma"/>
            <family val="2"/>
          </rPr>
          <t>Comprehensive</t>
        </r>
        <r>
          <rPr>
            <sz val="9"/>
            <color indexed="81"/>
            <rFont val="Tahoma"/>
            <family val="2"/>
          </rPr>
          <t xml:space="preserve"> - 3½ Hours</t>
        </r>
      </text>
    </comment>
  </commentList>
</comments>
</file>

<file path=xl/comments2.xml><?xml version="1.0" encoding="utf-8"?>
<comments xmlns="http://schemas.openxmlformats.org/spreadsheetml/2006/main">
  <authors>
    <author>OXP User</author>
  </authors>
  <commentList>
    <comment ref="C16"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- 1 Hour
</t>
        </r>
        <r>
          <rPr>
            <b/>
            <sz val="9"/>
            <color indexed="81"/>
            <rFont val="Tahoma"/>
            <family val="2"/>
          </rPr>
          <t>Intermediate</t>
        </r>
        <r>
          <rPr>
            <sz val="9"/>
            <color indexed="81"/>
            <rFont val="Tahoma"/>
            <family val="2"/>
          </rPr>
          <t xml:space="preserve"> - 2 Hours
</t>
        </r>
        <r>
          <rPr>
            <b/>
            <sz val="9"/>
            <color indexed="81"/>
            <rFont val="Tahoma"/>
            <family val="2"/>
          </rPr>
          <t>Comprehensive</t>
        </r>
        <r>
          <rPr>
            <sz val="9"/>
            <color indexed="81"/>
            <rFont val="Tahoma"/>
            <family val="2"/>
          </rPr>
          <t xml:space="preserve"> - 4 Hours</t>
        </r>
      </text>
    </comment>
    <comment ref="C21"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- 3½ Hours
</t>
        </r>
        <r>
          <rPr>
            <b/>
            <sz val="9"/>
            <color indexed="81"/>
            <rFont val="Tahoma"/>
            <family val="2"/>
          </rPr>
          <t>Intermediate</t>
        </r>
        <r>
          <rPr>
            <sz val="9"/>
            <color indexed="81"/>
            <rFont val="Tahoma"/>
            <family val="2"/>
          </rPr>
          <t xml:space="preserve"> - 1 Day (7 Hours)
</t>
        </r>
        <r>
          <rPr>
            <b/>
            <sz val="9"/>
            <color indexed="81"/>
            <rFont val="Tahoma"/>
            <family val="2"/>
          </rPr>
          <t>Comprehensive</t>
        </r>
        <r>
          <rPr>
            <sz val="9"/>
            <color indexed="81"/>
            <rFont val="Tahoma"/>
            <family val="2"/>
          </rPr>
          <t xml:space="preserve"> - 2 Days (14 Hours)</t>
        </r>
      </text>
    </comment>
  </commentList>
</comments>
</file>

<file path=xl/comments3.xml><?xml version="1.0" encoding="utf-8"?>
<comments xmlns="http://schemas.openxmlformats.org/spreadsheetml/2006/main">
  <authors>
    <author>OXP User</author>
  </authors>
  <commentList>
    <comment ref="C17"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- 1 Day (7 Hours)
</t>
        </r>
        <r>
          <rPr>
            <b/>
            <sz val="9"/>
            <color indexed="81"/>
            <rFont val="Tahoma"/>
            <family val="2"/>
          </rPr>
          <t>Intermediate</t>
        </r>
        <r>
          <rPr>
            <sz val="9"/>
            <color indexed="81"/>
            <rFont val="Tahoma"/>
            <family val="2"/>
          </rPr>
          <t xml:space="preserve"> - 2 Days (14 Hours)
</t>
        </r>
        <r>
          <rPr>
            <b/>
            <sz val="9"/>
            <color indexed="81"/>
            <rFont val="Tahoma"/>
            <family val="2"/>
          </rPr>
          <t>Comprehensive</t>
        </r>
        <r>
          <rPr>
            <sz val="9"/>
            <color indexed="81"/>
            <rFont val="Tahoma"/>
            <family val="2"/>
          </rPr>
          <t xml:space="preserve"> - 3 Days (21 Hours)
</t>
        </r>
      </text>
    </comment>
    <comment ref="C20" authorId="0">
      <text>
        <r>
          <rPr>
            <b/>
            <sz val="9"/>
            <color indexed="81"/>
            <rFont val="Tahoma"/>
            <family val="2"/>
          </rPr>
          <t xml:space="preserve">Suggested Time Taken:
Rapid - </t>
        </r>
        <r>
          <rPr>
            <sz val="9"/>
            <color indexed="81"/>
            <rFont val="Tahoma"/>
            <family val="2"/>
          </rPr>
          <t>5</t>
        </r>
        <r>
          <rPr>
            <b/>
            <sz val="9"/>
            <color indexed="81"/>
            <rFont val="Tahoma"/>
            <family val="2"/>
          </rPr>
          <t xml:space="preserve"> </t>
        </r>
        <r>
          <rPr>
            <sz val="9"/>
            <color indexed="81"/>
            <rFont val="Tahoma"/>
            <family val="2"/>
          </rPr>
          <t xml:space="preserve">Days (35 Hours)
</t>
        </r>
        <r>
          <rPr>
            <b/>
            <sz val="9"/>
            <color indexed="81"/>
            <rFont val="Tahoma"/>
            <family val="2"/>
          </rPr>
          <t>Intermediate</t>
        </r>
        <r>
          <rPr>
            <sz val="9"/>
            <color indexed="81"/>
            <rFont val="Tahoma"/>
            <family val="2"/>
          </rPr>
          <t xml:space="preserve"> - 8 Days (56 Hours)
</t>
        </r>
        <r>
          <rPr>
            <b/>
            <sz val="9"/>
            <color indexed="81"/>
            <rFont val="Tahoma"/>
            <family val="2"/>
          </rPr>
          <t>Comprehensive</t>
        </r>
        <r>
          <rPr>
            <sz val="9"/>
            <color indexed="81"/>
            <rFont val="Tahoma"/>
            <family val="2"/>
          </rPr>
          <t xml:space="preserve"> - 14 Days (98 Hours)</t>
        </r>
      </text>
    </comment>
    <comment ref="E20"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- 3½ Hours
</t>
        </r>
        <r>
          <rPr>
            <b/>
            <sz val="9"/>
            <color indexed="81"/>
            <rFont val="Tahoma"/>
            <family val="2"/>
          </rPr>
          <t>Intermediate</t>
        </r>
        <r>
          <rPr>
            <sz val="9"/>
            <color indexed="81"/>
            <rFont val="Tahoma"/>
            <family val="2"/>
          </rPr>
          <t xml:space="preserve"> - 1 Day (7 Hours)
</t>
        </r>
        <r>
          <rPr>
            <b/>
            <sz val="9"/>
            <color indexed="81"/>
            <rFont val="Tahoma"/>
            <family val="2"/>
          </rPr>
          <t>Comprehensive</t>
        </r>
        <r>
          <rPr>
            <sz val="9"/>
            <color indexed="81"/>
            <rFont val="Tahoma"/>
            <family val="2"/>
          </rPr>
          <t xml:space="preserve"> - 2 Days (14 Hours)
</t>
        </r>
      </text>
    </comment>
  </commentList>
</comments>
</file>

<file path=xl/comments4.xml><?xml version="1.0" encoding="utf-8"?>
<comments xmlns="http://schemas.openxmlformats.org/spreadsheetml/2006/main">
  <authors>
    <author>OXP User</author>
    <author xml:space="preserve">st-pierre Louise </author>
  </authors>
  <commentList>
    <comment ref="C16" authorId="0">
      <text>
        <r>
          <rPr>
            <b/>
            <sz val="9"/>
            <color indexed="81"/>
            <rFont val="Tahoma"/>
            <family val="2"/>
          </rPr>
          <t xml:space="preserve">Suggested Time Taken:
Rapid - </t>
        </r>
        <r>
          <rPr>
            <sz val="9"/>
            <color indexed="81"/>
            <rFont val="Tahoma"/>
            <family val="2"/>
          </rPr>
          <t xml:space="preserve">3 Hours
</t>
        </r>
        <r>
          <rPr>
            <b/>
            <sz val="9"/>
            <color indexed="81"/>
            <rFont val="Tahoma"/>
            <family val="2"/>
          </rPr>
          <t>Intermediate</t>
        </r>
        <r>
          <rPr>
            <sz val="9"/>
            <color indexed="81"/>
            <rFont val="Tahoma"/>
            <family val="2"/>
          </rPr>
          <t xml:space="preserve"> - 10 Days (70 Hours)
</t>
        </r>
        <r>
          <rPr>
            <b/>
            <sz val="9"/>
            <color indexed="81"/>
            <rFont val="Tahoma"/>
            <family val="2"/>
          </rPr>
          <t>Comprehensive</t>
        </r>
        <r>
          <rPr>
            <sz val="9"/>
            <color indexed="81"/>
            <rFont val="Tahoma"/>
            <family val="2"/>
          </rPr>
          <t xml:space="preserve"> - 14 Days (98 Hours)
</t>
        </r>
      </text>
    </comment>
    <comment ref="C21"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- 1 Day (7 Hours)
</t>
        </r>
        <r>
          <rPr>
            <b/>
            <sz val="9"/>
            <color indexed="81"/>
            <rFont val="Tahoma"/>
            <family val="2"/>
          </rPr>
          <t>Intermediate</t>
        </r>
        <r>
          <rPr>
            <sz val="9"/>
            <color indexed="81"/>
            <rFont val="Tahoma"/>
            <family val="2"/>
          </rPr>
          <t xml:space="preserve"> - 12 Days (84 Hours)
</t>
        </r>
        <r>
          <rPr>
            <b/>
            <sz val="9"/>
            <color indexed="81"/>
            <rFont val="Tahoma"/>
            <family val="2"/>
          </rPr>
          <t>Comprehensive</t>
        </r>
        <r>
          <rPr>
            <sz val="9"/>
            <color indexed="81"/>
            <rFont val="Tahoma"/>
            <family val="2"/>
          </rPr>
          <t xml:space="preserve"> - 14 Days (98 Hours)</t>
        </r>
      </text>
    </comment>
    <comment ref="C31" authorId="1">
      <text>
        <r>
          <rPr>
            <b/>
            <sz val="9"/>
            <color indexed="81"/>
            <rFont val="Tahoma"/>
            <family val="2"/>
          </rPr>
          <t xml:space="preserve">Suggested Time Taken
Rapid - </t>
        </r>
        <r>
          <rPr>
            <sz val="9"/>
            <color indexed="81"/>
            <rFont val="Tahoma"/>
            <family val="2"/>
          </rPr>
          <t xml:space="preserve">2 Hours
</t>
        </r>
        <r>
          <rPr>
            <b/>
            <sz val="9"/>
            <color indexed="81"/>
            <rFont val="Tahoma"/>
            <family val="2"/>
          </rPr>
          <t>Intermediate</t>
        </r>
        <r>
          <rPr>
            <sz val="9"/>
            <color indexed="81"/>
            <rFont val="Tahoma"/>
            <family val="2"/>
          </rPr>
          <t xml:space="preserve"> - 3 days (21 Hrs)
</t>
        </r>
        <r>
          <rPr>
            <b/>
            <sz val="9"/>
            <color indexed="81"/>
            <rFont val="Tahoma"/>
            <family val="2"/>
          </rPr>
          <t>Compréhensive</t>
        </r>
        <r>
          <rPr>
            <sz val="9"/>
            <color indexed="81"/>
            <rFont val="Tahoma"/>
            <family val="2"/>
          </rPr>
          <t xml:space="preserve"> - 7 days (49 Hrs)
</t>
        </r>
      </text>
    </comment>
    <comment ref="C36"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- 3 Days (21 Hours)
</t>
        </r>
        <r>
          <rPr>
            <b/>
            <sz val="9"/>
            <color indexed="81"/>
            <rFont val="Tahoma"/>
            <family val="2"/>
          </rPr>
          <t>Intermediate</t>
        </r>
        <r>
          <rPr>
            <sz val="9"/>
            <color indexed="81"/>
            <rFont val="Tahoma"/>
            <family val="2"/>
          </rPr>
          <t xml:space="preserve"> - 5 Days (35 Hours)
</t>
        </r>
        <r>
          <rPr>
            <b/>
            <sz val="9"/>
            <color indexed="81"/>
            <rFont val="Tahoma"/>
            <family val="2"/>
          </rPr>
          <t>Comprehensive</t>
        </r>
        <r>
          <rPr>
            <sz val="9"/>
            <color indexed="81"/>
            <rFont val="Tahoma"/>
            <family val="2"/>
          </rPr>
          <t xml:space="preserve"> - 15 Days (105 Hours)
</t>
        </r>
      </text>
    </comment>
  </commentList>
</comments>
</file>

<file path=xl/comments5.xml><?xml version="1.0" encoding="utf-8"?>
<comments xmlns="http://schemas.openxmlformats.org/spreadsheetml/2006/main">
  <authors>
    <author>OXP User</author>
  </authors>
  <commentList>
    <comment ref="C19"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- 1½ Days (10.5 Hours)
</t>
        </r>
        <r>
          <rPr>
            <b/>
            <sz val="9"/>
            <color indexed="81"/>
            <rFont val="Tahoma"/>
            <family val="2"/>
          </rPr>
          <t>Intermidiate</t>
        </r>
        <r>
          <rPr>
            <sz val="9"/>
            <color indexed="81"/>
            <rFont val="Tahoma"/>
            <family val="2"/>
          </rPr>
          <t xml:space="preserve"> - 2½ Days (17.5 Hours)
</t>
        </r>
        <r>
          <rPr>
            <b/>
            <sz val="9"/>
            <color indexed="81"/>
            <rFont val="Tahoma"/>
            <family val="2"/>
          </rPr>
          <t>Comprehensive</t>
        </r>
        <r>
          <rPr>
            <sz val="9"/>
            <color indexed="81"/>
            <rFont val="Tahoma"/>
            <family val="2"/>
          </rPr>
          <t xml:space="preserve"> - 3½ Days (24.5 Hours)
</t>
        </r>
      </text>
    </comment>
    <comment ref="D19" authorId="0">
      <text>
        <r>
          <rPr>
            <b/>
            <sz val="9"/>
            <color indexed="81"/>
            <rFont val="Tahoma"/>
            <family val="2"/>
          </rPr>
          <t>Suggested Time Taken:</t>
        </r>
        <r>
          <rPr>
            <sz val="9"/>
            <color indexed="81"/>
            <rFont val="Tahoma"/>
            <family val="2"/>
          </rPr>
          <t xml:space="preserve">
0 Hours</t>
        </r>
      </text>
    </comment>
    <comment ref="E19"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- 3½ Hours
</t>
        </r>
        <r>
          <rPr>
            <b/>
            <sz val="9"/>
            <color indexed="81"/>
            <rFont val="Tahoma"/>
            <family val="2"/>
          </rPr>
          <t>Intermediate</t>
        </r>
        <r>
          <rPr>
            <sz val="9"/>
            <color indexed="81"/>
            <rFont val="Tahoma"/>
            <family val="2"/>
          </rPr>
          <t xml:space="preserve"> - 1 Day (7 Hours)
</t>
        </r>
        <r>
          <rPr>
            <b/>
            <sz val="9"/>
            <color indexed="81"/>
            <rFont val="Tahoma"/>
            <family val="2"/>
          </rPr>
          <t>Comprehensive</t>
        </r>
        <r>
          <rPr>
            <sz val="9"/>
            <color indexed="81"/>
            <rFont val="Tahoma"/>
            <family val="2"/>
          </rPr>
          <t xml:space="preserve"> - 1½ Days (10.5 Hours)
</t>
        </r>
      </text>
    </comment>
    <comment ref="C22" authorId="0">
      <text>
        <r>
          <rPr>
            <b/>
            <sz val="9"/>
            <color indexed="81"/>
            <rFont val="Tahoma"/>
            <family val="2"/>
          </rPr>
          <t>Suggested Time Taken:</t>
        </r>
        <r>
          <rPr>
            <sz val="9"/>
            <color indexed="81"/>
            <rFont val="Tahoma"/>
            <family val="2"/>
          </rPr>
          <t xml:space="preserve">
</t>
        </r>
        <r>
          <rPr>
            <b/>
            <sz val="9"/>
            <color indexed="81"/>
            <rFont val="Tahoma"/>
            <family val="2"/>
          </rPr>
          <t>Rapid</t>
        </r>
        <r>
          <rPr>
            <sz val="9"/>
            <color indexed="81"/>
            <rFont val="Tahoma"/>
            <family val="2"/>
          </rPr>
          <t xml:space="preserve"> - 1½ Days (10.5 Hours)
</t>
        </r>
        <r>
          <rPr>
            <b/>
            <sz val="9"/>
            <color indexed="81"/>
            <rFont val="Tahoma"/>
            <family val="2"/>
          </rPr>
          <t>Intermediate</t>
        </r>
        <r>
          <rPr>
            <sz val="9"/>
            <color indexed="81"/>
            <rFont val="Tahoma"/>
            <family val="2"/>
          </rPr>
          <t xml:space="preserve"> - 2½ Days (17.5 Hours)
</t>
        </r>
        <r>
          <rPr>
            <b/>
            <sz val="9"/>
            <color indexed="81"/>
            <rFont val="Tahoma"/>
            <family val="2"/>
          </rPr>
          <t>Comprehensive</t>
        </r>
        <r>
          <rPr>
            <sz val="9"/>
            <color indexed="81"/>
            <rFont val="Tahoma"/>
            <family val="2"/>
          </rPr>
          <t xml:space="preserve"> - 3½ Days (24.5 Hours)</t>
        </r>
      </text>
    </comment>
    <comment ref="D22" authorId="0">
      <text>
        <r>
          <rPr>
            <b/>
            <sz val="9"/>
            <color indexed="81"/>
            <rFont val="Tahoma"/>
            <family val="2"/>
          </rPr>
          <t>Suggested Time Taken:</t>
        </r>
        <r>
          <rPr>
            <sz val="9"/>
            <color indexed="81"/>
            <rFont val="Tahoma"/>
            <family val="2"/>
          </rPr>
          <t xml:space="preserve">
0 Hours
</t>
        </r>
      </text>
    </comment>
    <comment ref="E22" authorId="0">
      <text>
        <r>
          <rPr>
            <b/>
            <sz val="9"/>
            <color indexed="81"/>
            <rFont val="Tahoma"/>
            <family val="2"/>
          </rPr>
          <t xml:space="preserve">Suggested Time Taken:
Rapid - </t>
        </r>
        <r>
          <rPr>
            <sz val="9"/>
            <color indexed="81"/>
            <rFont val="Tahoma"/>
            <family val="2"/>
          </rPr>
          <t xml:space="preserve">3½ Hours
</t>
        </r>
        <r>
          <rPr>
            <b/>
            <sz val="9"/>
            <color indexed="81"/>
            <rFont val="Tahoma"/>
            <family val="2"/>
          </rPr>
          <t>Intermediate</t>
        </r>
        <r>
          <rPr>
            <sz val="9"/>
            <color indexed="81"/>
            <rFont val="Tahoma"/>
            <family val="2"/>
          </rPr>
          <t xml:space="preserve"> - 1 Day (7 Hours)
</t>
        </r>
        <r>
          <rPr>
            <b/>
            <sz val="9"/>
            <color indexed="81"/>
            <rFont val="Tahoma"/>
            <family val="2"/>
          </rPr>
          <t>Comprehensive</t>
        </r>
        <r>
          <rPr>
            <sz val="9"/>
            <color indexed="81"/>
            <rFont val="Tahoma"/>
            <family val="2"/>
          </rPr>
          <t xml:space="preserve"> - 1½ Days (10.5 Hours)</t>
        </r>
        <r>
          <rPr>
            <sz val="9"/>
            <color indexed="81"/>
            <rFont val="Tahoma"/>
            <family val="2"/>
          </rPr>
          <t xml:space="preserve">
</t>
        </r>
      </text>
    </comment>
  </commentList>
</comments>
</file>

<file path=xl/sharedStrings.xml><?xml version="1.0" encoding="utf-8"?>
<sst xmlns="http://schemas.openxmlformats.org/spreadsheetml/2006/main" count="349" uniqueCount="163">
  <si>
    <t>HIA</t>
  </si>
  <si>
    <t>EXTERNAL</t>
  </si>
  <si>
    <t>INTERNAL</t>
  </si>
  <si>
    <t>Hours</t>
  </si>
  <si>
    <t>(1) Screening</t>
  </si>
  <si>
    <t>Internal Lead</t>
  </si>
  <si>
    <t>Internal Admin</t>
  </si>
  <si>
    <t>External Consultant</t>
  </si>
  <si>
    <t>Total Cost</t>
  </si>
  <si>
    <t xml:space="preserve">Hours </t>
  </si>
  <si>
    <t>Cost per hour</t>
  </si>
  <si>
    <t>Welcome</t>
  </si>
  <si>
    <t>Type</t>
  </si>
  <si>
    <t>Internal Administrator</t>
  </si>
  <si>
    <t>(6) Evaluation</t>
  </si>
  <si>
    <t>(5) Further Engagement</t>
  </si>
  <si>
    <t>Establishing a Steering Group</t>
  </si>
  <si>
    <t>(2) Scoping</t>
  </si>
  <si>
    <t>Proposal Analysis</t>
  </si>
  <si>
    <t>Community Profile</t>
  </si>
  <si>
    <t>(3) Appraisal</t>
  </si>
  <si>
    <t>Total Hours</t>
  </si>
  <si>
    <t>Stakeholder/ Community Participation Workshop</t>
  </si>
  <si>
    <t>Report Writing</t>
  </si>
  <si>
    <t>Process</t>
  </si>
  <si>
    <t>Impact</t>
  </si>
  <si>
    <t>Total</t>
  </si>
  <si>
    <t>Internal</t>
  </si>
  <si>
    <t>External</t>
  </si>
  <si>
    <t>Venue</t>
  </si>
  <si>
    <t>Travel</t>
  </si>
  <si>
    <t>Catering</t>
  </si>
  <si>
    <t>Internal Researcher</t>
  </si>
  <si>
    <t>External Researcher</t>
  </si>
  <si>
    <t>Additional Costs</t>
  </si>
  <si>
    <t>Explanation</t>
  </si>
  <si>
    <t>Instructions</t>
  </si>
  <si>
    <t xml:space="preserve">Gaining Familiarity </t>
  </si>
  <si>
    <t>Please read the following instructions and background information before using the calculator</t>
  </si>
  <si>
    <t>What will the calculator help you to do?</t>
  </si>
  <si>
    <t>The HIA calculator will take you through each stage of an HIA, helping you to decide:</t>
  </si>
  <si>
    <t>Instructions for how to use the calculator</t>
  </si>
  <si>
    <r>
      <t>3.</t>
    </r>
    <r>
      <rPr>
        <sz val="7"/>
        <rFont val="Times New Roman"/>
        <family val="1"/>
      </rPr>
      <t xml:space="preserve">       </t>
    </r>
    <r>
      <rPr>
        <sz val="10"/>
        <rFont val="Arial"/>
        <family val="2"/>
      </rPr>
      <t>Move through each of the other stages of HIA in the same fashion</t>
    </r>
  </si>
  <si>
    <t>Disclaimer</t>
  </si>
  <si>
    <t>Gaining familiarity</t>
  </si>
  <si>
    <t>Time will be required for preparing copies of documents and arranging meetings</t>
  </si>
  <si>
    <t>Answering scoping questions</t>
  </si>
  <si>
    <t>Steering Group Meetings During This Phase</t>
  </si>
  <si>
    <t>Including Steering Groups</t>
  </si>
  <si>
    <t>Steering group meetings during this stage</t>
  </si>
  <si>
    <t xml:space="preserve">(2) Scoping </t>
  </si>
  <si>
    <t>Other</t>
  </si>
  <si>
    <t>Additional Cost</t>
  </si>
  <si>
    <t>Next</t>
  </si>
  <si>
    <t>Back</t>
  </si>
  <si>
    <t>(4) Recommendations</t>
  </si>
  <si>
    <t>Assumption: 1 day = 7 hours</t>
  </si>
  <si>
    <r>
      <t xml:space="preserve">Cost </t>
    </r>
    <r>
      <rPr>
        <i/>
        <sz val="8"/>
        <rFont val="Arial"/>
        <family val="2"/>
      </rPr>
      <t>(per hour)</t>
    </r>
  </si>
  <si>
    <t>Applying tool</t>
  </si>
  <si>
    <t>Activity Cost</t>
  </si>
  <si>
    <t>Total Screening Cost</t>
  </si>
  <si>
    <t>Total Evaluation Cost</t>
  </si>
  <si>
    <t>Total Further Engagement Cost</t>
  </si>
  <si>
    <t>Steering Group Meetings</t>
  </si>
  <si>
    <t>Steering Group Meetings at this Stage</t>
  </si>
  <si>
    <t>Insert  Estimate (Hrs)</t>
  </si>
  <si>
    <t>Insert Estimate (Hrs)</t>
  </si>
  <si>
    <t>Insert Estimate(Hrs)</t>
  </si>
  <si>
    <t>Total Scoping Cost</t>
  </si>
  <si>
    <t>Total Appraisal Cost</t>
  </si>
  <si>
    <t>Total Recommendations Cost</t>
  </si>
  <si>
    <t>Total Screening Time (Hrs)</t>
  </si>
  <si>
    <t>Expert consultation</t>
  </si>
  <si>
    <t>Additional Cost ($)</t>
  </si>
  <si>
    <t>($)</t>
  </si>
  <si>
    <t>Cost ($)</t>
  </si>
  <si>
    <r>
      <t xml:space="preserve">Use hourly rate. </t>
    </r>
    <r>
      <rPr>
        <sz val="10"/>
        <rFont val="Arial"/>
        <family val="2"/>
      </rPr>
      <t xml:space="preserve"> </t>
    </r>
  </si>
  <si>
    <t>If needed</t>
  </si>
  <si>
    <t>Administration</t>
  </si>
  <si>
    <t xml:space="preserve">This process could be benefited by the involvement of others. Whose proposal is it? Whose support would you need if you were to conduct an HIA?  Together, you will then look at the proposal and select the determinants of health that you think will most likely be affected significantly by the proposal.  Vulnerable populations with respect to the distributions of impacts are also identified. </t>
  </si>
  <si>
    <t>Preliminary Answers to Scoping Questions and Drawing a Logic Model</t>
  </si>
  <si>
    <t>A steering group should be convened once it has been decided that an HIA is necessary and value added. Its functions will be to:</t>
  </si>
  <si>
    <r>
      <t>Cost</t>
    </r>
    <r>
      <rPr>
        <i/>
        <sz val="8"/>
        <rFont val="Arial"/>
        <family val="2"/>
      </rPr>
      <t xml:space="preserve"> (per hour)</t>
    </r>
  </si>
  <si>
    <t>Literature Review and Data analysis</t>
  </si>
  <si>
    <r>
      <t>Compiling a community profile is useful in gaining a better understanding of the characteristics of people living in a particular area. The information that a community profile provides helps identify specific health needs and vulnerabilities of the groups it covers</t>
    </r>
    <r>
      <rPr>
        <sz val="12"/>
        <rFont val="Arial"/>
        <family val="2"/>
      </rPr>
      <t xml:space="preserve">. </t>
    </r>
    <r>
      <rPr>
        <sz val="10"/>
        <rFont val="Arial"/>
        <family val="2"/>
      </rPr>
      <t>The time required for compiling a community profile depends on what is immediately available.</t>
    </r>
  </si>
  <si>
    <t>·        What tasks are required at each stage;</t>
  </si>
  <si>
    <t>·        Who might be involved in doing them;</t>
  </si>
  <si>
    <t xml:space="preserve">Why was this calculator produced?  </t>
  </si>
  <si>
    <t xml:space="preserve"> </t>
  </si>
  <si>
    <t>This HIA calculator was originally developed by the London Health Observatory (now incorporated within Public Health England). In order to respond to requests from practitioners who were looking for tools to enable them to undertake HIAs, the NCCHPP received permission from the London Health Observatory to adapt it for use in the Canadian context. The question “How much does an HIA cost?” is difficult to answer precisely as the nature of specific policies, programs and projects are so varied (as too are relative scales of the HIAs proposed for them). This calculator is designed to assist those who are considering an HIA to estimate the time, money and human resources required for the tasks to be performed in an HIA process. The calculator provides suggestions about what to consider when planning for HIA. The times and estimated costs are by no means exhaustive, but those planning HIAs are better served by a ballpark figure as a starting point rather than being told that a figure cannot be given because HIAs vary so much! The calculator is best suited to those planning HIAs rather than those who have done them many times before and who could therefore base their estimates on personal experience.</t>
  </si>
  <si>
    <t>Often very tight timelines mean that extra capacity such as consultants or other externally-commissioned individuals have to be bought in to lead the HIA process or to get involved in one or more specific components of the HIA (e.g., for some or all of the appraisal process). In addition to that, while many tasks do not generate external costs, they may require considerable staff time (e.g., coordinating the HIA process; gathering information, communicating with others, and providing administrative support). It is important to factor in these internal opportunity costs to an organization as well.</t>
  </si>
  <si>
    <t>·        Salary costs for those involved;</t>
  </si>
  <si>
    <t>·        The amount of time that  these tasks may take;</t>
  </si>
  <si>
    <t xml:space="preserve">·        Other costs to consider.  </t>
  </si>
  <si>
    <t>Using this calculator will lead you to a summary page listing the time and money that your HIA will require (organized by steps, as well as a grand total)</t>
  </si>
  <si>
    <r>
      <t>1.</t>
    </r>
    <r>
      <rPr>
        <sz val="7"/>
        <rFont val="Times New Roman"/>
        <family val="1"/>
      </rPr>
      <t xml:space="preserve">       </t>
    </r>
    <r>
      <rPr>
        <sz val="10"/>
        <rFont val="Arial"/>
        <family val="2"/>
      </rPr>
      <t>Open the ‘Assumed costs’ tab (see the different tabs along the bottom of this sheet) and enter the hourly salaries for the people who will be involved in your HIA.</t>
    </r>
  </si>
  <si>
    <r>
      <t>4.</t>
    </r>
    <r>
      <rPr>
        <sz val="7"/>
        <rFont val="Times New Roman"/>
        <family val="1"/>
      </rPr>
      <t xml:space="preserve">       </t>
    </r>
    <r>
      <rPr>
        <sz val="10"/>
        <rFont val="Arial"/>
        <family val="2"/>
      </rPr>
      <t>If you find that you must stop to gather more information, or pause for whatever reason, you can download the calculator and complete it at your leisure.</t>
    </r>
  </si>
  <si>
    <r>
      <t>External Researche</t>
    </r>
    <r>
      <rPr>
        <sz val="10"/>
        <rFont val="Arial"/>
        <family val="2"/>
      </rPr>
      <t>r - this refers to any individual external to the organization who may need to be paid for contributing time toward the HIA. Examples are a community development worker who may collect views from the affected communities or a public health student who conducts some information analysis or other task as part of the HIA process.</t>
    </r>
  </si>
  <si>
    <t xml:space="preserve">This amount will then be used to calculate the costs associated with various tasks throughout the calculator </t>
  </si>
  <si>
    <t>The term 'researcher' is used here to refer to any staff member who will contribute to the HIA process. For example, an information analyst or community development worker. Use hourly rates</t>
  </si>
  <si>
    <t xml:space="preserve">Use hourly rate.  </t>
  </si>
  <si>
    <t>If needed for activities such as analysis, literature reviews, etc. It may be possible to solicit the help of volunteers for some tasks.</t>
  </si>
  <si>
    <t xml:space="preserve">This HIA calculator is a tool to guide HIA planners. The National Collaborating Centre for Healthy Public Policy (NCCHPP) takes no responsibility for any results obtained by using this calculator, nor for any uses to which those results are applied. </t>
  </si>
  <si>
    <r>
      <t>Internal lead -</t>
    </r>
    <r>
      <rPr>
        <sz val="10"/>
        <rFont val="Arial"/>
        <family val="2"/>
      </rPr>
      <t xml:space="preserve"> a person commissioned to do all (or parts) of the HIA. Any tasks that are outsourced can be categorized as External Consultant in the calculator.</t>
    </r>
  </si>
  <si>
    <t>A steering group is the project group working on the HIA. (A steering group will give advice and review the HIA, and take part in some of its steps such as screening, drawing a logic model, collecting some data, deciding on what recommendations should be made, and more.) It is likely that a total of 2-6 meetings for this group will be required for an entire HIA. The majority of the steering group costs will probably be in-kind and will not be borne by the organization conducting an HIA, because the committee members will probably be donating their professional or personal time. It is still worthwhile to consider these in-kind costs associated with steering committee meetings in order to determine the ‘true costs of HIA’. Administration will be required for these meetings in order to organize logistics and prepare documents as needed. Steering group members are often requested to proofread the various documents prepared during the appraisal stage of the HIA (as well as the final report). They will also need to travel to the meeting venue which may cost time and money. These activities (and the number of people on the steering group) should be considered when deciding how much time and money to budget for this component. Due to the individual nature of this aspect, ‘steering group meetings’ have been listed as an additional cost. One could expect that each meeting would take a half day of the HIA lead’s time and a half day of administrative time. Keeping this information in mind, there is a space for estimating steering group costs for each stage in the HIA.</t>
  </si>
  <si>
    <r>
      <t>External Consultant -</t>
    </r>
    <r>
      <rPr>
        <sz val="10"/>
        <rFont val="Arial"/>
        <family val="2"/>
      </rPr>
      <t xml:space="preserve"> this can refer to the person assuming any outsourced portions of the internal lead's role, or other tasks that would have similar costs per hour.</t>
    </r>
  </si>
  <si>
    <r>
      <t>Internal Administrator -</t>
    </r>
    <r>
      <rPr>
        <sz val="10"/>
        <rFont val="Arial"/>
        <family val="2"/>
      </rPr>
      <t xml:space="preserve"> the person providing administrative support for the HIA. It is unlikely that this person's work would be outsourced.</t>
    </r>
  </si>
  <si>
    <t xml:space="preserve">Please enter the salary (cost per hour) per person </t>
  </si>
  <si>
    <r>
      <t xml:space="preserve">Internal Researcher - </t>
    </r>
    <r>
      <rPr>
        <sz val="10"/>
        <rFont val="Arial"/>
        <family val="2"/>
      </rPr>
      <t xml:space="preserve">this refers to any internal staff member who contributes to the HIA. For example, an information analyst or community development worker. </t>
    </r>
  </si>
  <si>
    <t>Screening is the first stage of a HIA and acts as a selection process where proposals are quickly 'screened' for their potential to affect the population's health. It helps determine whether an HIA is needed or not, and if needed, it considers the opportunity for influencing decision making. In screening, we also identify which determinants of health will be most likely significantly affected by the proposal, and select our priorities for the next steps. Vulnerable populations with respect to these impacts are also identified. Often a screening checklist is used to aid this process. Click on the following link to view some examples: http://www.health.govt.nz/publication/whanau-ora-health-impact-assessment-2007.</t>
  </si>
  <si>
    <t>Time is required to read documentation pertaining to the proposal and speak with people who have information which would help you determine whether an HIA is necessary. At what stage of the decision-making process is the proposal? Who could you engage to participate in the screening process to ensure maximum buy-in?</t>
  </si>
  <si>
    <t>Cost($)</t>
  </si>
  <si>
    <t>Total Scoping Time (Hrs)</t>
  </si>
  <si>
    <t>Total Appraisal Time (Hrs)</t>
  </si>
  <si>
    <t>Total Recommendation Time (Hrs)</t>
  </si>
  <si>
    <t>Total Further Engagement Time (Hrs)</t>
  </si>
  <si>
    <t>Total Evaluation Time (Hrs)</t>
  </si>
  <si>
    <t>A steering group or management group for the scoping phase is often appointed to oversee the process and outputs of an HIA at the scoping stage, and comprises representatives from key stakeholder organizations and, ideally, representatives from the communities affected.  It sometimes includes one or more of the decision makers whose proposal is the subject of the HIA.</t>
  </si>
  <si>
    <t>• Set the scope for the HIA;</t>
  </si>
  <si>
    <t>• Support the development of the logic model;</t>
  </si>
  <si>
    <t>• Set the format of and questions to be addressed at the stakeholder workshop;</t>
  </si>
  <si>
    <t xml:space="preserve">• Suggest participants to be invited to the stakeholder workshop; and </t>
  </si>
  <si>
    <t>As a general rule, a steering group should have no more than 12 people on it. It is important to think about ‘representativeness’: involving senior post holders with decision-making powers, those with access to - and who can bring in - stakeholder views, and individuals who can take on tasks to contribute to completing the HIA.</t>
  </si>
  <si>
    <t>• Plan out the final report.</t>
  </si>
  <si>
    <t>Clarity is required at the scoping stage with respect to the following topics:</t>
  </si>
  <si>
    <r>
      <t>•</t>
    </r>
    <r>
      <rPr>
        <sz val="7"/>
        <color indexed="8"/>
        <rFont val="Arial"/>
        <family val="2"/>
      </rPr>
      <t>  </t>
    </r>
    <r>
      <rPr>
        <sz val="10"/>
        <color indexed="8"/>
        <rFont val="Arial"/>
        <family val="2"/>
      </rPr>
      <t>Responsibility for decision making,</t>
    </r>
  </si>
  <si>
    <r>
      <t>•</t>
    </r>
    <r>
      <rPr>
        <sz val="7"/>
        <color indexed="8"/>
        <rFont val="Arial"/>
        <family val="2"/>
      </rPr>
      <t>  </t>
    </r>
    <r>
      <rPr>
        <sz val="10"/>
        <color indexed="8"/>
        <rFont val="Arial"/>
        <family val="2"/>
      </rPr>
      <t>Resources - including budget &amp; sources of funding, personnel &amp; facilities,</t>
    </r>
  </si>
  <si>
    <r>
      <t xml:space="preserve">• </t>
    </r>
    <r>
      <rPr>
        <sz val="7"/>
        <color indexed="8"/>
        <rFont val="Arial"/>
        <family val="2"/>
      </rPr>
      <t> </t>
    </r>
    <r>
      <rPr>
        <sz val="10"/>
        <color indexed="8"/>
        <rFont val="Arial"/>
        <family val="2"/>
      </rPr>
      <t>Work programme - including timetable, deadlines, outputs (including conditions about ownership, confidentiality &amp; copyright),</t>
    </r>
  </si>
  <si>
    <r>
      <t>•</t>
    </r>
    <r>
      <rPr>
        <sz val="7"/>
        <color indexed="8"/>
        <rFont val="Arial"/>
        <family val="2"/>
      </rPr>
      <t xml:space="preserve">  </t>
    </r>
    <r>
      <rPr>
        <sz val="10"/>
        <color indexed="8"/>
        <rFont val="Arial"/>
        <family val="2"/>
      </rPr>
      <t>Management arrangements for the appraisal, including the appointment of the assessor (whether internal or external) and the mechanism for managing the assessors, including feedback process,</t>
    </r>
  </si>
  <si>
    <r>
      <t>•</t>
    </r>
    <r>
      <rPr>
        <sz val="7"/>
        <color indexed="8"/>
        <rFont val="Arial"/>
        <family val="2"/>
      </rPr>
      <t xml:space="preserve">  </t>
    </r>
    <r>
      <rPr>
        <sz val="10"/>
        <color indexed="8"/>
        <rFont val="Arial"/>
        <family val="2"/>
      </rPr>
      <t>The various stakeholders and the nature of their participation,</t>
    </r>
  </si>
  <si>
    <r>
      <t>•</t>
    </r>
    <r>
      <rPr>
        <sz val="7"/>
        <color indexed="8"/>
        <rFont val="Arial"/>
        <family val="2"/>
      </rPr>
      <t xml:space="preserve">  </t>
    </r>
    <r>
      <rPr>
        <sz val="10"/>
        <color indexed="8"/>
        <rFont val="Arial"/>
        <family val="2"/>
      </rPr>
      <t>Methods of appraisal,</t>
    </r>
  </si>
  <si>
    <r>
      <t>•</t>
    </r>
    <r>
      <rPr>
        <sz val="7"/>
        <color indexed="8"/>
        <rFont val="Arial"/>
        <family val="2"/>
      </rPr>
      <t xml:space="preserve">  </t>
    </r>
    <r>
      <rPr>
        <sz val="10"/>
        <color indexed="8"/>
        <rFont val="Arial"/>
        <family val="2"/>
      </rPr>
      <t xml:space="preserve">Criteria for prioritization of health impacts, </t>
    </r>
  </si>
  <si>
    <r>
      <t xml:space="preserve">• </t>
    </r>
    <r>
      <rPr>
        <sz val="7"/>
        <color indexed="8"/>
        <rFont val="Arial"/>
        <family val="2"/>
      </rPr>
      <t> </t>
    </r>
    <r>
      <rPr>
        <sz val="10"/>
        <color indexed="8"/>
        <rFont val="Arial"/>
        <family val="2"/>
      </rPr>
      <t>Population covered,</t>
    </r>
  </si>
  <si>
    <t>•  Geographical boundaries,</t>
  </si>
  <si>
    <r>
      <t>•  T</t>
    </r>
    <r>
      <rPr>
        <sz val="10"/>
        <rFont val="Arial"/>
        <family val="2"/>
      </rPr>
      <t>imescale for the analysis of impacts,</t>
    </r>
  </si>
  <si>
    <r>
      <t>•</t>
    </r>
    <r>
      <rPr>
        <sz val="7"/>
        <rFont val="Arial"/>
        <family val="2"/>
      </rPr>
      <t>  </t>
    </r>
    <r>
      <rPr>
        <sz val="10"/>
        <color indexed="8"/>
        <rFont val="Arial"/>
        <family val="2"/>
      </rPr>
      <t>Responsibility for monitoring evaluation as well as evaluating proposal implementation, process &amp; health outcomes.</t>
    </r>
  </si>
  <si>
    <t>The number of steering group meetings required during the scoping phase is likely to be 1, 2 or 3 for rapid, intermediate and comprehensive HIAs respectively. (See Steering Group meetings on the Introductory Page)</t>
  </si>
  <si>
    <t>The scoping of the process is the project management component of HIA where the various tasks required for an HIA are planned.</t>
  </si>
  <si>
    <r>
      <t>•</t>
    </r>
    <r>
      <rPr>
        <sz val="7"/>
        <color indexed="8"/>
        <rFont val="Arial"/>
        <family val="2"/>
      </rPr>
      <t xml:space="preserve">  </t>
    </r>
    <r>
      <rPr>
        <sz val="10"/>
        <rFont val="Arial"/>
        <family val="2"/>
      </rPr>
      <t>Explicit hypothesis concerning potential health affects/impacts of concern - logic model,</t>
    </r>
  </si>
  <si>
    <t>Proposal analysis identifies and examines key aspects of the proposal to inform the identification and characterization of the potential effects on health.</t>
  </si>
  <si>
    <t xml:space="preserve">Experts in specific domains could be helpful in provinding accurate scientific knowledge on potential impacts, on possible scenarios to avoid negative impacts or on how to maximize positive impacts </t>
  </si>
  <si>
    <t>Expert Consultation</t>
  </si>
  <si>
    <t>Literature Review and Data Analysis</t>
  </si>
  <si>
    <t>See the note about steering group meetings on the introductory page for guidance on budgeting for these.  The number of steering group meetings required during the appraisal stage is likely to be 1 or 2.</t>
  </si>
  <si>
    <t>A stakeholder meeting enables wider community participation in the appraisal stage.  Stakeholders contribute to the process and the outcomes of an HIA, by contributing their views and by taking some ownership of the process. A stakeholders’ or ‘community participation’ workshop aims to bring together affected community members and stakeholders. By way of a facilitated workshop, views can be shared (and documented) about how a proposal might affect the health of communities. Attendees can offer their own experiences and help to appraise the evidence already collected. This process can help to inform recommendations that come out of the HIA. The recommended number of attendees at a stakeholder meeting during the appraisal stage is around sixty.  One facilitator for every 10 participants is recommended.</t>
  </si>
  <si>
    <t xml:space="preserve">In the appraisal stage of HIA, the process moves towards practical outputs.  It is the stage where many different types of evidence are collected from the scientific and grey literatures, other data, and from consultation with individuals and groups. It involves investigating, appraising and reporting on how the proposal's implementation is likely to affect the health of populations. The health impacts (positive and negative) of a proposal are identified by stakeholders and/or assessors. Rapid and intermediate HIAs use existing data. </t>
  </si>
  <si>
    <t xml:space="preserve">The literature review includes gathering data on potential health impacts as well as impacts identified in previous HIAs.  Data includes primary, secondary and grey literatures.  Literature review evidence guidelines are systematically developed statements to support practitioners during the HIA process. Where an existing, recent, high-quality review is available, it may only need updating. Quantitative data analysis can also be undertaken in HIAs where epidemiological data can be modelled to predict health impacts of changes to a determinant of health. Human resources will depend on the time and money available (limits may be defined either by those who commissioned the HIA or by the organization conducting it).  Literature reviews can be brief or comprehensive and can range from brief (2 days) to those involving several people over weeks to 18 months depending on the available resources and the degree of complexity.    </t>
  </si>
  <si>
    <t>Formulating Recommendations</t>
  </si>
  <si>
    <t>This is usually done by the report author in conjunction with one or more (or perhaps all) members of the steering group. Some criteria for prioritizing them may need to be adopted if there are many recommendations and conflicting views.</t>
  </si>
  <si>
    <t>The final report containing the recommendations is usually written by the HIA lead or project manager. Time should be factored in for the steering group to review the final draft, and for incorporating their suggestions into the final version.</t>
  </si>
  <si>
    <t>This stage comes after many different types of evidence have been collected and prioritized. The recommendations, which are the main outputs of the HIA process, are specifically made to inform decision makers. Given their importance, thought should be given to how to group and rank them. Draft recommendations should be reviewed by decision makers prior to delivery. One should also consider how to convey or deliver the information by the means most suitable for the decision makers in question.</t>
  </si>
  <si>
    <t>Spending time networking with decision makers after the final report has been submitted can help to reinforce the value of the evidence-informed recommendations &amp; encourage them to adapt their proposal accordingly. One steering group meeting should be planned-for during this stage. See the section on steering group meetings in the introduction for guidance about budgeting.</t>
  </si>
  <si>
    <t xml:space="preserve">This involves evaluating how successful the process of carrying out the HIA was in practice. It is important as a source of learning, for quality improvement and for quality assurance. It could be as rapid as revisiting the original HIA aims and objectives and self-assessing whether these were met. </t>
  </si>
  <si>
    <t xml:space="preserve">This involves assessing whether the recommendations are incorporated into the final proposal. It monitors the acceptance of recommendations and, once accepted, their implementation. The time required depends on how able one is to repeat the evaluation at intervals in order to follow the evolution of the proposal over time.  Time should be allocated for an HIA practitioner and the administrative person. The span of time for monitoring these impacts could range from 1 day to weeks. </t>
  </si>
  <si>
    <t>Monitoring and evaluation can offer valuable insights into how to improve the process of HIA and modify various proposals to achieve health gains. Assessing the accuracy of predictions made during appraisal is complex and requires a longer time frame, so outcome evaluation is not considered here. There are two main types of evaluation that can be conducted following the assessment and implementation of the proposal, relating to the HIA process and to the impact of the process on decision making.</t>
  </si>
  <si>
    <r>
      <t>2.</t>
    </r>
    <r>
      <rPr>
        <sz val="7"/>
        <rFont val="Times New Roman"/>
        <family val="1"/>
      </rPr>
      <t xml:space="preserve">       </t>
    </r>
    <r>
      <rPr>
        <sz val="10"/>
        <rFont val="Arial"/>
        <family val="2"/>
      </rPr>
      <t>Move onto the 'Screening' tab. Drop-down menus are available for listing some of the tasks and activities. These are expressed as suggested time necessary (in hours) for each person likely to be involved during this step. The 3 choices correspond to the estimated hours required for that person’s involvement in that particular task during a rapid, intermediate or comprehensive (small, medium or large-scale) HIA. You can enter your own estimate here. You also have the choice of whether to have an internal staff member or external consultant perform each task. The choices given in the drop down menu are for total hours needed for that task (allocated to internal staff members). If you decide that some of that time will be allocated to an external person, subtract the estimated hours from the internal individual and enter it in the appropriate cell for the external individual. Other costs should be entered for venue and catering costs as appropriate.</t>
    </r>
  </si>
  <si>
    <t>Cells with a red arrow, located on the upper right hand side, indicate suggested times.</t>
  </si>
  <si>
    <t>Please note that the suggested times given are a rough guide only. HIAs will vary considerably in the amount of time required for each task.</t>
  </si>
  <si>
    <t>Where there are no suggested times given, as this person won't always conduct the task, it may be that some of the intended time for the ‘HIA lead’ will be delegated to this person.</t>
  </si>
  <si>
    <t>In this case, this quantity of hours should be deducted from the ‘Internal Lead’ cell.</t>
  </si>
  <si>
    <r>
      <t>Scoping</t>
    </r>
    <r>
      <rPr>
        <b/>
        <sz val="10"/>
        <rFont val="Arial"/>
        <family val="2"/>
      </rPr>
      <t xml:space="preserve"> </t>
    </r>
    <r>
      <rPr>
        <sz val="10"/>
        <rFont val="Arial"/>
        <family val="2"/>
      </rPr>
      <t xml:space="preserve">sets the boundaries for the HIA and establishes a firm foundation for the next steps, beginning with the appraisal.  </t>
    </r>
  </si>
  <si>
    <t xml:space="preserve">It can be divided into two parts: scoping of the issues and scoping of the process. In the scoping of the issues, your hypothesis concerning the link between the proposal </t>
  </si>
  <si>
    <t xml:space="preserve">and the health of the population affected will have to be made explicit in a logic model. </t>
  </si>
</sst>
</file>

<file path=xl/styles.xml><?xml version="1.0" encoding="utf-8"?>
<styleSheet xmlns="http://schemas.openxmlformats.org/spreadsheetml/2006/main">
  <numFmts count="5">
    <numFmt numFmtId="164" formatCode="&quot;£&quot;#,##0"/>
    <numFmt numFmtId="165" formatCode="#,##0\ &quot;$&quot;;[Red]#,##0\ &quot;$&quot;"/>
    <numFmt numFmtId="166" formatCode="#,##0.00\ &quot;$&quot;;[Red]#,##0.00\ &quot;$&quot;"/>
    <numFmt numFmtId="167" formatCode="#,##0\ &quot;$&quot;"/>
    <numFmt numFmtId="168" formatCode="#,##0.00\ &quot;$&quot;"/>
  </numFmts>
  <fonts count="31">
    <font>
      <sz val="10"/>
      <name val="Arial"/>
    </font>
    <font>
      <sz val="8"/>
      <name val="Arial"/>
      <family val="2"/>
    </font>
    <font>
      <u/>
      <sz val="10"/>
      <color indexed="12"/>
      <name val="Arial"/>
      <family val="2"/>
    </font>
    <font>
      <b/>
      <sz val="18"/>
      <name val="Arial"/>
      <family val="2"/>
    </font>
    <font>
      <sz val="10"/>
      <name val="Arial"/>
      <family val="2"/>
    </font>
    <font>
      <b/>
      <sz val="10"/>
      <color indexed="8"/>
      <name val="Arial"/>
      <family val="2"/>
    </font>
    <font>
      <b/>
      <sz val="14"/>
      <color indexed="8"/>
      <name val="Arial"/>
      <family val="2"/>
    </font>
    <font>
      <sz val="10"/>
      <color indexed="8"/>
      <name val="Arial"/>
      <family val="2"/>
    </font>
    <font>
      <b/>
      <sz val="14"/>
      <name val="Arial"/>
      <family val="2"/>
    </font>
    <font>
      <sz val="7"/>
      <name val="Times New Roman"/>
      <family val="1"/>
    </font>
    <font>
      <b/>
      <sz val="10"/>
      <name val="Arial"/>
      <family val="2"/>
    </font>
    <font>
      <b/>
      <sz val="8"/>
      <name val="Arial"/>
      <family val="2"/>
    </font>
    <font>
      <sz val="12"/>
      <name val="Arial"/>
      <family val="2"/>
    </font>
    <font>
      <b/>
      <sz val="12"/>
      <name val="Arial"/>
      <family val="2"/>
    </font>
    <font>
      <b/>
      <sz val="10"/>
      <color indexed="10"/>
      <name val="Arial"/>
      <family val="2"/>
    </font>
    <font>
      <sz val="10"/>
      <color indexed="12"/>
      <name val="Arial"/>
      <family val="2"/>
    </font>
    <font>
      <sz val="8"/>
      <name val="Arial"/>
      <family val="2"/>
    </font>
    <font>
      <sz val="7"/>
      <color indexed="8"/>
      <name val="Arial"/>
      <family val="2"/>
    </font>
    <font>
      <sz val="7"/>
      <name val="Arial"/>
      <family val="2"/>
    </font>
    <font>
      <sz val="10"/>
      <color indexed="10"/>
      <name val="Arial"/>
      <family val="2"/>
    </font>
    <font>
      <b/>
      <u/>
      <sz val="10"/>
      <color indexed="12"/>
      <name val="Arial"/>
      <family val="2"/>
    </font>
    <font>
      <b/>
      <sz val="10"/>
      <color indexed="12"/>
      <name val="Arial"/>
      <family val="2"/>
    </font>
    <font>
      <i/>
      <sz val="8"/>
      <name val="Arial"/>
      <family val="2"/>
    </font>
    <font>
      <b/>
      <sz val="9"/>
      <color indexed="10"/>
      <name val="Arial"/>
      <family val="2"/>
    </font>
    <font>
      <sz val="10"/>
      <color indexed="12"/>
      <name val="Arial"/>
      <family val="2"/>
    </font>
    <font>
      <sz val="8"/>
      <color rgb="FF00B050"/>
      <name val="Arial"/>
      <family val="2"/>
    </font>
    <font>
      <sz val="10"/>
      <color rgb="FF000000"/>
      <name val="Arial"/>
      <family val="2"/>
    </font>
    <font>
      <b/>
      <sz val="10"/>
      <color rgb="FF0033CC"/>
      <name val="Arial"/>
      <family val="2"/>
    </font>
    <font>
      <sz val="9"/>
      <color indexed="81"/>
      <name val="Tahoma"/>
      <family val="2"/>
    </font>
    <font>
      <b/>
      <sz val="9"/>
      <color indexed="81"/>
      <name val="Tahoma"/>
      <family val="2"/>
    </font>
    <font>
      <u/>
      <sz val="10"/>
      <color indexed="12"/>
      <name val="Arial"/>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1"/>
        <bgColor indexed="64"/>
      </patternFill>
    </fill>
    <fill>
      <patternFill patternType="solid">
        <fgColor rgb="FFCCFFCC"/>
        <bgColor indexed="64"/>
      </patternFill>
    </fill>
    <fill>
      <patternFill patternType="solid">
        <fgColor rgb="FF00FFFF"/>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06">
    <xf numFmtId="0" fontId="0" fillId="0" borderId="0" xfId="0"/>
    <xf numFmtId="0" fontId="4" fillId="0" borderId="0" xfId="0" applyFont="1"/>
    <xf numFmtId="0" fontId="11" fillId="0" borderId="0" xfId="0" applyFont="1"/>
    <xf numFmtId="0" fontId="4" fillId="0" borderId="0" xfId="0" applyNumberFormat="1" applyFont="1"/>
    <xf numFmtId="0" fontId="3" fillId="0" borderId="0" xfId="0" applyFont="1" applyBorder="1"/>
    <xf numFmtId="0" fontId="0" fillId="0" borderId="0" xfId="0" applyBorder="1"/>
    <xf numFmtId="0" fontId="3" fillId="0" borderId="0" xfId="0" applyFont="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6" fillId="0" borderId="0" xfId="0" applyFont="1" applyBorder="1" applyAlignment="1">
      <alignment wrapText="1"/>
    </xf>
    <xf numFmtId="0" fontId="7" fillId="0" borderId="0" xfId="0" applyFont="1" applyBorder="1" applyAlignment="1">
      <alignment wrapText="1"/>
    </xf>
    <xf numFmtId="0" fontId="8" fillId="0" borderId="0" xfId="0" applyFont="1" applyBorder="1"/>
    <xf numFmtId="0" fontId="4" fillId="0" borderId="0" xfId="0" applyFont="1" applyBorder="1"/>
    <xf numFmtId="0" fontId="0" fillId="0" borderId="0" xfId="0" applyBorder="1" applyAlignment="1">
      <alignment wrapText="1"/>
    </xf>
    <xf numFmtId="0" fontId="10" fillId="0" borderId="0" xfId="0" applyFont="1" applyBorder="1" applyAlignment="1">
      <alignment wrapText="1"/>
    </xf>
    <xf numFmtId="0" fontId="8" fillId="0" borderId="0" xfId="0" applyFont="1" applyBorder="1" applyAlignment="1">
      <alignment wrapText="1"/>
    </xf>
    <xf numFmtId="0" fontId="4" fillId="0" borderId="0" xfId="0" applyFont="1" applyBorder="1" applyAlignment="1">
      <alignment horizontal="left" wrapText="1"/>
    </xf>
    <xf numFmtId="0" fontId="13" fillId="0" borderId="0" xfId="0" applyFont="1" applyBorder="1"/>
    <xf numFmtId="0" fontId="14" fillId="0" borderId="0" xfId="0" applyFont="1" applyBorder="1" applyAlignment="1">
      <alignment wrapText="1"/>
    </xf>
    <xf numFmtId="0" fontId="10" fillId="0" borderId="0" xfId="0" applyFont="1" applyBorder="1"/>
    <xf numFmtId="0" fontId="16" fillId="2" borderId="1" xfId="0" applyFont="1" applyFill="1" applyBorder="1"/>
    <xf numFmtId="0" fontId="16" fillId="2" borderId="2" xfId="0" applyFont="1" applyFill="1" applyBorder="1"/>
    <xf numFmtId="0" fontId="4" fillId="0" borderId="0" xfId="0" applyFont="1" applyBorder="1" applyAlignment="1"/>
    <xf numFmtId="0" fontId="11" fillId="0" borderId="0" xfId="0" applyFont="1" applyFill="1" applyBorder="1" applyAlignment="1">
      <alignment horizontal="center"/>
    </xf>
    <xf numFmtId="0" fontId="10" fillId="0" borderId="3" xfId="0" applyFont="1" applyBorder="1"/>
    <xf numFmtId="0" fontId="10" fillId="0" borderId="4" xfId="0" applyFont="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6" fillId="0" borderId="0" xfId="0" applyFont="1" applyFill="1" applyBorder="1"/>
    <xf numFmtId="0" fontId="16" fillId="3" borderId="6" xfId="0" applyFont="1" applyFill="1" applyBorder="1" applyAlignment="1">
      <alignment horizontal="right"/>
    </xf>
    <xf numFmtId="0" fontId="16" fillId="0" borderId="0" xfId="0" applyFont="1" applyFill="1" applyBorder="1" applyAlignment="1">
      <alignment horizontal="right"/>
    </xf>
    <xf numFmtId="0" fontId="11" fillId="2" borderId="6" xfId="0" applyFont="1" applyFill="1" applyBorder="1"/>
    <xf numFmtId="0" fontId="16" fillId="4" borderId="6" xfId="0" applyFont="1" applyFill="1" applyBorder="1" applyAlignment="1">
      <alignment horizontal="center"/>
    </xf>
    <xf numFmtId="0" fontId="16" fillId="4" borderId="0" xfId="0" applyFont="1" applyFill="1" applyBorder="1" applyAlignment="1">
      <alignment horizontal="center"/>
    </xf>
    <xf numFmtId="0" fontId="16" fillId="5" borderId="0" xfId="0" applyFont="1" applyFill="1" applyBorder="1" applyAlignment="1">
      <alignment horizontal="center"/>
    </xf>
    <xf numFmtId="164" fontId="16" fillId="4" borderId="0" xfId="0" applyNumberFormat="1" applyFont="1" applyFill="1" applyBorder="1" applyAlignment="1">
      <alignment horizontal="center"/>
    </xf>
    <xf numFmtId="164" fontId="16" fillId="5" borderId="0" xfId="0" applyNumberFormat="1" applyFont="1" applyFill="1" applyBorder="1" applyAlignment="1">
      <alignment horizontal="center"/>
    </xf>
    <xf numFmtId="0" fontId="4" fillId="0" borderId="6" xfId="0" applyFont="1" applyBorder="1"/>
    <xf numFmtId="0" fontId="16" fillId="2" borderId="6" xfId="0" applyFont="1" applyFill="1" applyBorder="1"/>
    <xf numFmtId="0" fontId="11" fillId="2" borderId="3" xfId="0" applyFont="1" applyFill="1" applyBorder="1"/>
    <xf numFmtId="0" fontId="16" fillId="4" borderId="3" xfId="0" applyFont="1" applyFill="1" applyBorder="1"/>
    <xf numFmtId="0" fontId="16" fillId="4" borderId="7" xfId="0" applyFont="1" applyFill="1" applyBorder="1"/>
    <xf numFmtId="0" fontId="16" fillId="5" borderId="7" xfId="0" applyFont="1" applyFill="1" applyBorder="1"/>
    <xf numFmtId="0" fontId="16" fillId="3" borderId="4" xfId="0" applyFont="1" applyFill="1" applyBorder="1" applyAlignment="1">
      <alignment horizontal="right"/>
    </xf>
    <xf numFmtId="0" fontId="4" fillId="0" borderId="0" xfId="0" applyFont="1" applyFill="1" applyBorder="1"/>
    <xf numFmtId="0" fontId="11" fillId="0" borderId="0" xfId="0" applyFont="1" applyBorder="1"/>
    <xf numFmtId="0" fontId="4" fillId="0" borderId="0" xfId="0" applyFont="1" applyAlignment="1">
      <alignment wrapText="1"/>
    </xf>
    <xf numFmtId="0" fontId="7" fillId="0" borderId="0" xfId="0" applyFont="1" applyBorder="1"/>
    <xf numFmtId="0" fontId="11" fillId="2" borderId="0" xfId="0" applyFont="1" applyFill="1" applyBorder="1"/>
    <xf numFmtId="0" fontId="16" fillId="2" borderId="5" xfId="0" applyFont="1" applyFill="1" applyBorder="1"/>
    <xf numFmtId="0" fontId="4" fillId="0" borderId="6" xfId="0" applyFont="1" applyBorder="1" applyAlignment="1">
      <alignment vertical="top"/>
    </xf>
    <xf numFmtId="0" fontId="11" fillId="0" borderId="0" xfId="0" applyFont="1" applyBorder="1" applyAlignment="1">
      <alignment horizontal="right"/>
    </xf>
    <xf numFmtId="0" fontId="11" fillId="2" borderId="0" xfId="0" applyFont="1" applyFill="1" applyBorder="1" applyAlignment="1">
      <alignment horizontal="right" wrapText="1"/>
    </xf>
    <xf numFmtId="0" fontId="11" fillId="2" borderId="0" xfId="0" applyFont="1" applyFill="1" applyBorder="1" applyAlignment="1">
      <alignment horizontal="right"/>
    </xf>
    <xf numFmtId="0" fontId="11" fillId="2" borderId="7" xfId="0" applyFont="1" applyFill="1" applyBorder="1"/>
    <xf numFmtId="0" fontId="11" fillId="2" borderId="0" xfId="0" applyFont="1" applyFill="1" applyBorder="1" applyAlignment="1">
      <alignment vertical="top" wrapText="1"/>
    </xf>
    <xf numFmtId="0" fontId="11" fillId="2" borderId="6" xfId="0" applyFont="1" applyFill="1" applyBorder="1" applyAlignment="1">
      <alignment vertical="top" wrapText="1"/>
    </xf>
    <xf numFmtId="0" fontId="4" fillId="0" borderId="0" xfId="0" applyFont="1" applyAlignment="1"/>
    <xf numFmtId="0" fontId="7" fillId="0" borderId="0" xfId="0" applyFont="1" applyAlignment="1"/>
    <xf numFmtId="0" fontId="0" fillId="0" borderId="0" xfId="0" applyAlignment="1">
      <alignment vertical="top" wrapText="1"/>
    </xf>
    <xf numFmtId="0" fontId="0" fillId="0" borderId="0" xfId="0" applyAlignment="1">
      <alignment vertical="top"/>
    </xf>
    <xf numFmtId="0" fontId="4" fillId="0" borderId="0" xfId="0" applyFont="1" applyBorder="1" applyAlignment="1">
      <alignment vertical="top" wrapText="1"/>
    </xf>
    <xf numFmtId="164" fontId="16" fillId="3" borderId="4" xfId="0" applyNumberFormat="1" applyFont="1" applyFill="1" applyBorder="1" applyAlignment="1">
      <alignment horizontal="right"/>
    </xf>
    <xf numFmtId="0" fontId="11" fillId="2" borderId="6" xfId="0" applyFont="1" applyFill="1" applyBorder="1" applyAlignment="1">
      <alignment vertical="top"/>
    </xf>
    <xf numFmtId="0" fontId="7" fillId="0" borderId="0" xfId="0" applyFont="1" applyAlignment="1">
      <alignment horizontal="left"/>
    </xf>
    <xf numFmtId="0" fontId="0" fillId="0" borderId="0" xfId="0" applyAlignment="1"/>
    <xf numFmtId="0" fontId="7" fillId="0" borderId="0" xfId="0" applyFont="1" applyAlignment="1">
      <alignment horizontal="justify"/>
    </xf>
    <xf numFmtId="0" fontId="11" fillId="2" borderId="0" xfId="0" applyFont="1" applyFill="1" applyBorder="1" applyAlignment="1">
      <alignment horizontal="right" vertical="top" wrapText="1"/>
    </xf>
    <xf numFmtId="0" fontId="11" fillId="0" borderId="0" xfId="0" applyFont="1" applyBorder="1" applyAlignment="1">
      <alignment horizontal="right" vertical="top"/>
    </xf>
    <xf numFmtId="0" fontId="11" fillId="2" borderId="0" xfId="0" applyFont="1" applyFill="1" applyBorder="1" applyAlignment="1">
      <alignment horizontal="right" vertical="top"/>
    </xf>
    <xf numFmtId="0" fontId="10"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xf numFmtId="164" fontId="10" fillId="0" borderId="0" xfId="0" applyNumberFormat="1" applyFont="1"/>
    <xf numFmtId="0" fontId="10" fillId="0" borderId="0" xfId="0" applyFont="1" applyAlignment="1">
      <alignment horizontal="center"/>
    </xf>
    <xf numFmtId="164" fontId="10" fillId="0" borderId="0" xfId="0" applyNumberFormat="1" applyFont="1" applyAlignment="1">
      <alignment horizontal="center"/>
    </xf>
    <xf numFmtId="0" fontId="10" fillId="0" borderId="5" xfId="0" applyFont="1" applyBorder="1" applyAlignment="1">
      <alignment wrapText="1"/>
    </xf>
    <xf numFmtId="0" fontId="11" fillId="3" borderId="2" xfId="0" applyFont="1" applyFill="1" applyBorder="1" applyAlignment="1">
      <alignment horizontal="center"/>
    </xf>
    <xf numFmtId="0" fontId="4" fillId="0" borderId="3" xfId="0" applyFont="1" applyBorder="1" applyAlignment="1">
      <alignment vertical="top"/>
    </xf>
    <xf numFmtId="0" fontId="4" fillId="0" borderId="7" xfId="0" applyFont="1" applyBorder="1" applyAlignment="1">
      <alignment vertical="top"/>
    </xf>
    <xf numFmtId="0" fontId="16" fillId="4" borderId="7" xfId="0" applyFont="1" applyFill="1" applyBorder="1" applyAlignment="1">
      <alignment horizontal="center"/>
    </xf>
    <xf numFmtId="0" fontId="16" fillId="5" borderId="7" xfId="0" applyFont="1" applyFill="1" applyBorder="1" applyAlignment="1">
      <alignment horizontal="center"/>
    </xf>
    <xf numFmtId="0" fontId="20" fillId="0" borderId="0" xfId="1" applyFont="1" applyBorder="1" applyAlignment="1" applyProtection="1">
      <alignment horizontal="right"/>
    </xf>
    <xf numFmtId="0" fontId="20" fillId="0" borderId="0" xfId="1" applyFont="1" applyAlignment="1" applyProtection="1">
      <alignment horizontal="center"/>
    </xf>
    <xf numFmtId="0" fontId="10" fillId="0" borderId="0" xfId="0" applyFont="1" applyBorder="1" applyAlignment="1">
      <alignment horizontal="center"/>
    </xf>
    <xf numFmtId="164" fontId="16" fillId="3" borderId="8" xfId="0" applyNumberFormat="1" applyFont="1" applyFill="1" applyBorder="1" applyAlignment="1">
      <alignment horizontal="center"/>
    </xf>
    <xf numFmtId="0" fontId="4" fillId="2" borderId="9" xfId="0" applyFont="1" applyFill="1" applyBorder="1"/>
    <xf numFmtId="0" fontId="10" fillId="4" borderId="5" xfId="0" applyFont="1" applyFill="1" applyBorder="1" applyAlignment="1">
      <alignment horizontal="center"/>
    </xf>
    <xf numFmtId="0" fontId="10" fillId="4" borderId="5" xfId="0" applyFont="1" applyFill="1" applyBorder="1" applyAlignment="1">
      <alignment horizontal="right"/>
    </xf>
    <xf numFmtId="0" fontId="10" fillId="5" borderId="5" xfId="0" applyFont="1" applyFill="1" applyBorder="1" applyAlignment="1">
      <alignment horizontal="center"/>
    </xf>
    <xf numFmtId="0" fontId="10" fillId="3" borderId="2" xfId="0" applyFont="1" applyFill="1" applyBorder="1" applyAlignment="1">
      <alignment horizontal="center"/>
    </xf>
    <xf numFmtId="0" fontId="4" fillId="0" borderId="10" xfId="0" applyFont="1" applyBorder="1"/>
    <xf numFmtId="0" fontId="4" fillId="4" borderId="7" xfId="0" applyFont="1" applyFill="1" applyBorder="1"/>
    <xf numFmtId="0" fontId="4" fillId="5" borderId="7" xfId="0" applyFont="1" applyFill="1" applyBorder="1"/>
    <xf numFmtId="0" fontId="10" fillId="3" borderId="4" xfId="0" applyFont="1" applyFill="1" applyBorder="1" applyAlignment="1">
      <alignment horizontal="center"/>
    </xf>
    <xf numFmtId="0" fontId="21" fillId="2" borderId="6" xfId="1" applyFont="1" applyFill="1" applyBorder="1" applyAlignment="1" applyProtection="1"/>
    <xf numFmtId="0" fontId="10" fillId="0" borderId="0" xfId="0" applyFont="1" applyFill="1" applyBorder="1"/>
    <xf numFmtId="3" fontId="4" fillId="0" borderId="0" xfId="0" applyNumberFormat="1" applyFont="1" applyFill="1" applyBorder="1"/>
    <xf numFmtId="0" fontId="10" fillId="2" borderId="3" xfId="0" applyFont="1" applyFill="1" applyBorder="1"/>
    <xf numFmtId="0" fontId="4" fillId="4" borderId="7" xfId="0" applyFont="1" applyFill="1" applyBorder="1" applyAlignment="1">
      <alignment horizontal="center"/>
    </xf>
    <xf numFmtId="0" fontId="4" fillId="5" borderId="7" xfId="0" applyFont="1" applyFill="1" applyBorder="1" applyAlignment="1">
      <alignment horizontal="center"/>
    </xf>
    <xf numFmtId="0" fontId="21" fillId="2" borderId="1" xfId="1" applyFont="1" applyFill="1" applyBorder="1" applyAlignment="1" applyProtection="1"/>
    <xf numFmtId="4" fontId="4" fillId="0" borderId="0" xfId="0" applyNumberFormat="1" applyFont="1" applyFill="1" applyBorder="1"/>
    <xf numFmtId="0" fontId="21" fillId="2" borderId="3" xfId="1" applyFont="1" applyFill="1" applyBorder="1" applyAlignment="1" applyProtection="1"/>
    <xf numFmtId="0" fontId="10" fillId="2" borderId="3" xfId="0" applyFont="1" applyFill="1" applyBorder="1" applyAlignment="1">
      <alignment horizontal="right"/>
    </xf>
    <xf numFmtId="3" fontId="10" fillId="4" borderId="7" xfId="0" applyNumberFormat="1" applyFont="1" applyFill="1" applyBorder="1" applyAlignment="1">
      <alignment horizontal="center"/>
    </xf>
    <xf numFmtId="0" fontId="10" fillId="5" borderId="7" xfId="0" applyFont="1" applyFill="1" applyBorder="1" applyAlignment="1">
      <alignment horizontal="center"/>
    </xf>
    <xf numFmtId="4" fontId="10" fillId="0" borderId="0" xfId="0" applyNumberFormat="1" applyFont="1" applyFill="1" applyBorder="1"/>
    <xf numFmtId="0" fontId="10" fillId="0" borderId="0" xfId="0" applyFont="1" applyBorder="1" applyAlignment="1">
      <alignment horizontal="right"/>
    </xf>
    <xf numFmtId="0" fontId="0" fillId="0" borderId="0" xfId="0" applyAlignment="1">
      <alignment wrapText="1"/>
    </xf>
    <xf numFmtId="0" fontId="4" fillId="0" borderId="0" xfId="0" applyFont="1" applyAlignment="1">
      <alignment vertical="top" wrapText="1"/>
    </xf>
    <xf numFmtId="0" fontId="4" fillId="0" borderId="7" xfId="0" applyFont="1" applyBorder="1" applyAlignment="1">
      <alignment wrapText="1"/>
    </xf>
    <xf numFmtId="0" fontId="19" fillId="0" borderId="0" xfId="0" applyFont="1" applyBorder="1" applyAlignment="1">
      <alignment wrapText="1"/>
    </xf>
    <xf numFmtId="0" fontId="11" fillId="4" borderId="5" xfId="0" applyFont="1" applyFill="1" applyBorder="1" applyAlignment="1">
      <alignment horizontal="center"/>
    </xf>
    <xf numFmtId="0" fontId="11" fillId="5" borderId="5" xfId="0" applyFont="1" applyFill="1" applyBorder="1" applyAlignment="1">
      <alignment horizontal="center"/>
    </xf>
    <xf numFmtId="0" fontId="11" fillId="0" borderId="1" xfId="0" applyFont="1" applyFill="1" applyBorder="1"/>
    <xf numFmtId="0" fontId="4" fillId="3" borderId="0" xfId="0" applyFont="1" applyFill="1" applyBorder="1"/>
    <xf numFmtId="0" fontId="11" fillId="0" borderId="6" xfId="0" applyFont="1" applyFill="1" applyBorder="1"/>
    <xf numFmtId="0" fontId="4" fillId="4" borderId="0" xfId="0" applyFont="1" applyFill="1" applyBorder="1"/>
    <xf numFmtId="0" fontId="4" fillId="5" borderId="0" xfId="0" applyFont="1" applyFill="1" applyBorder="1"/>
    <xf numFmtId="0" fontId="16" fillId="3" borderId="5" xfId="0" applyFont="1" applyFill="1" applyBorder="1" applyAlignment="1">
      <alignment horizontal="right"/>
    </xf>
    <xf numFmtId="0" fontId="16" fillId="3" borderId="0" xfId="0" applyFont="1" applyFill="1" applyBorder="1" applyAlignment="1">
      <alignment horizontal="right"/>
    </xf>
    <xf numFmtId="0" fontId="4" fillId="3" borderId="7" xfId="0" applyFont="1" applyFill="1" applyBorder="1"/>
    <xf numFmtId="0" fontId="16" fillId="5" borderId="8" xfId="0" applyFont="1" applyFill="1" applyBorder="1" applyAlignment="1">
      <alignment horizontal="center"/>
    </xf>
    <xf numFmtId="0" fontId="16" fillId="5" borderId="4" xfId="0" applyFont="1" applyFill="1" applyBorder="1"/>
    <xf numFmtId="0" fontId="10" fillId="0" borderId="7" xfId="0" applyFont="1" applyBorder="1"/>
    <xf numFmtId="0" fontId="4" fillId="0" borderId="7" xfId="0" applyFont="1" applyBorder="1"/>
    <xf numFmtId="0" fontId="13" fillId="0" borderId="3" xfId="0" applyFont="1" applyBorder="1"/>
    <xf numFmtId="0" fontId="13" fillId="0" borderId="7" xfId="0" applyFont="1" applyBorder="1"/>
    <xf numFmtId="0" fontId="16" fillId="3" borderId="4" xfId="0" applyFont="1" applyFill="1" applyBorder="1"/>
    <xf numFmtId="164" fontId="4" fillId="3" borderId="8" xfId="0" applyNumberFormat="1" applyFont="1" applyFill="1" applyBorder="1" applyAlignment="1">
      <alignment horizontal="center"/>
    </xf>
    <xf numFmtId="0" fontId="10" fillId="0" borderId="0" xfId="0" applyFont="1" applyAlignment="1"/>
    <xf numFmtId="0" fontId="11" fillId="3" borderId="11" xfId="0" applyFont="1" applyFill="1" applyBorder="1" applyAlignment="1">
      <alignment horizontal="center"/>
    </xf>
    <xf numFmtId="0" fontId="11" fillId="3" borderId="12" xfId="0" applyFont="1" applyFill="1" applyBorder="1" applyAlignment="1">
      <alignment horizontal="center"/>
    </xf>
    <xf numFmtId="0" fontId="4" fillId="0" borderId="0" xfId="0" applyFont="1" applyBorder="1" applyAlignment="1">
      <alignment vertical="top"/>
    </xf>
    <xf numFmtId="0" fontId="14" fillId="0" borderId="0" xfId="0" applyFont="1" applyBorder="1" applyAlignment="1">
      <alignment vertical="top"/>
    </xf>
    <xf numFmtId="0" fontId="4" fillId="0" borderId="14" xfId="0" applyFont="1" applyBorder="1"/>
    <xf numFmtId="0" fontId="4" fillId="0" borderId="13" xfId="0" applyFont="1" applyBorder="1"/>
    <xf numFmtId="0" fontId="4" fillId="0" borderId="14" xfId="0" applyFont="1" applyBorder="1" applyAlignment="1">
      <alignment wrapText="1"/>
    </xf>
    <xf numFmtId="0" fontId="19" fillId="0" borderId="13" xfId="0" applyFont="1" applyBorder="1"/>
    <xf numFmtId="0" fontId="19" fillId="0" borderId="14" xfId="0" applyFont="1" applyBorder="1"/>
    <xf numFmtId="3" fontId="10" fillId="0" borderId="0" xfId="0" applyNumberFormat="1" applyFont="1" applyBorder="1" applyAlignment="1">
      <alignment horizontal="right"/>
    </xf>
    <xf numFmtId="0" fontId="16" fillId="4" borderId="0" xfId="0" applyFont="1" applyFill="1" applyBorder="1"/>
    <xf numFmtId="0" fontId="16" fillId="5" borderId="0" xfId="0" applyFont="1" applyFill="1" applyBorder="1"/>
    <xf numFmtId="0" fontId="11" fillId="3" borderId="0" xfId="0" applyFont="1" applyFill="1" applyBorder="1" applyAlignment="1">
      <alignment horizontal="center"/>
    </xf>
    <xf numFmtId="0" fontId="11" fillId="3" borderId="8" xfId="0" applyFont="1" applyFill="1" applyBorder="1" applyAlignment="1">
      <alignment horizontal="center"/>
    </xf>
    <xf numFmtId="0" fontId="11" fillId="2" borderId="1" xfId="0" applyFont="1" applyFill="1" applyBorder="1" applyAlignment="1">
      <alignment vertical="top"/>
    </xf>
    <xf numFmtId="0" fontId="11" fillId="2" borderId="5" xfId="0" applyFont="1" applyFill="1" applyBorder="1" applyAlignment="1">
      <alignment horizontal="right"/>
    </xf>
    <xf numFmtId="0" fontId="23" fillId="0" borderId="0" xfId="0" applyFont="1" applyBorder="1" applyAlignment="1">
      <alignment vertical="top"/>
    </xf>
    <xf numFmtId="0" fontId="14" fillId="0" borderId="15" xfId="0" applyFont="1" applyBorder="1" applyAlignment="1">
      <alignment vertical="top"/>
    </xf>
    <xf numFmtId="166" fontId="16" fillId="4" borderId="6" xfId="0" applyNumberFormat="1" applyFont="1" applyFill="1" applyBorder="1" applyAlignment="1">
      <alignment horizontal="center"/>
    </xf>
    <xf numFmtId="166" fontId="16" fillId="4" borderId="0" xfId="0" applyNumberFormat="1" applyFont="1" applyFill="1" applyBorder="1" applyAlignment="1">
      <alignment horizontal="center"/>
    </xf>
    <xf numFmtId="166" fontId="16" fillId="5" borderId="0" xfId="0" applyNumberFormat="1" applyFont="1" applyFill="1" applyBorder="1" applyAlignment="1">
      <alignment horizontal="center"/>
    </xf>
    <xf numFmtId="166" fontId="16" fillId="5" borderId="8" xfId="0" applyNumberFormat="1" applyFont="1" applyFill="1" applyBorder="1" applyAlignment="1">
      <alignment horizontal="center"/>
    </xf>
    <xf numFmtId="166" fontId="16" fillId="3" borderId="0" xfId="0" applyNumberFormat="1" applyFont="1" applyFill="1" applyBorder="1" applyAlignment="1">
      <alignment horizontal="right"/>
    </xf>
    <xf numFmtId="166" fontId="4" fillId="4" borderId="6" xfId="0" applyNumberFormat="1" applyFont="1" applyFill="1" applyBorder="1"/>
    <xf numFmtId="166" fontId="4" fillId="4" borderId="0" xfId="0" applyNumberFormat="1" applyFont="1" applyFill="1" applyBorder="1"/>
    <xf numFmtId="166" fontId="4" fillId="5" borderId="0" xfId="0" applyNumberFormat="1" applyFont="1" applyFill="1" applyBorder="1"/>
    <xf numFmtId="166" fontId="4" fillId="5" borderId="8" xfId="0" applyNumberFormat="1" applyFont="1" applyFill="1" applyBorder="1"/>
    <xf numFmtId="168" fontId="16" fillId="4" borderId="6" xfId="0" applyNumberFormat="1" applyFont="1" applyFill="1" applyBorder="1" applyAlignment="1">
      <alignment horizontal="center"/>
    </xf>
    <xf numFmtId="168" fontId="16" fillId="4" borderId="0" xfId="0" applyNumberFormat="1" applyFont="1" applyFill="1" applyBorder="1" applyAlignment="1">
      <alignment horizontal="center"/>
    </xf>
    <xf numFmtId="168" fontId="16" fillId="5" borderId="0" xfId="0" applyNumberFormat="1" applyFont="1" applyFill="1" applyBorder="1" applyAlignment="1">
      <alignment horizontal="center"/>
    </xf>
    <xf numFmtId="168" fontId="16" fillId="3" borderId="0" xfId="0" applyNumberFormat="1" applyFont="1" applyFill="1" applyBorder="1" applyAlignment="1">
      <alignment horizontal="right"/>
    </xf>
    <xf numFmtId="168" fontId="16" fillId="3" borderId="8" xfId="0" applyNumberFormat="1" applyFont="1" applyFill="1" applyBorder="1" applyAlignment="1">
      <alignment horizontal="center"/>
    </xf>
    <xf numFmtId="168" fontId="4" fillId="4" borderId="6" xfId="0" applyNumberFormat="1" applyFont="1" applyFill="1" applyBorder="1"/>
    <xf numFmtId="168" fontId="4" fillId="4" borderId="0" xfId="0" applyNumberFormat="1" applyFont="1" applyFill="1" applyBorder="1"/>
    <xf numFmtId="168" fontId="4" fillId="5" borderId="0" xfId="0" applyNumberFormat="1" applyFont="1" applyFill="1" applyBorder="1"/>
    <xf numFmtId="168" fontId="4" fillId="5" borderId="8" xfId="0" applyNumberFormat="1" applyFont="1" applyFill="1" applyBorder="1"/>
    <xf numFmtId="168" fontId="10" fillId="0" borderId="0" xfId="0" applyNumberFormat="1" applyFont="1" applyBorder="1" applyAlignment="1">
      <alignment horizontal="center"/>
    </xf>
    <xf numFmtId="168" fontId="4"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167" fontId="14" fillId="0" borderId="15" xfId="0" applyNumberFormat="1" applyFont="1" applyBorder="1" applyAlignment="1">
      <alignment vertical="top"/>
    </xf>
    <xf numFmtId="166" fontId="16" fillId="3" borderId="6" xfId="0" applyNumberFormat="1" applyFont="1" applyFill="1" applyBorder="1" applyAlignment="1">
      <alignment horizontal="right"/>
    </xf>
    <xf numFmtId="168" fontId="16" fillId="3" borderId="6" xfId="0" applyNumberFormat="1" applyFont="1" applyFill="1" applyBorder="1" applyAlignment="1">
      <alignment horizontal="right"/>
    </xf>
    <xf numFmtId="168" fontId="4" fillId="4" borderId="7" xfId="0" applyNumberFormat="1" applyFont="1" applyFill="1" applyBorder="1"/>
    <xf numFmtId="168" fontId="4" fillId="5" borderId="7" xfId="0" applyNumberFormat="1" applyFont="1" applyFill="1" applyBorder="1"/>
    <xf numFmtId="168" fontId="4" fillId="5" borderId="4" xfId="0" applyNumberFormat="1" applyFont="1" applyFill="1" applyBorder="1"/>
    <xf numFmtId="168" fontId="16" fillId="3" borderId="3" xfId="0" applyNumberFormat="1" applyFont="1" applyFill="1" applyBorder="1" applyAlignment="1">
      <alignment horizontal="right"/>
    </xf>
    <xf numFmtId="168" fontId="10" fillId="0" borderId="0" xfId="0" applyNumberFormat="1" applyFont="1" applyAlignment="1">
      <alignment horizontal="center"/>
    </xf>
    <xf numFmtId="167" fontId="10" fillId="0" borderId="0" xfId="0" applyNumberFormat="1" applyFont="1" applyAlignment="1">
      <alignment horizontal="center"/>
    </xf>
    <xf numFmtId="167" fontId="10" fillId="0" borderId="0" xfId="0" applyNumberFormat="1" applyFont="1" applyBorder="1" applyAlignment="1">
      <alignment horizontal="right"/>
    </xf>
    <xf numFmtId="0" fontId="25" fillId="0" borderId="0" xfId="0" applyFont="1" applyFill="1" applyBorder="1" applyAlignment="1">
      <alignment horizontal="right"/>
    </xf>
    <xf numFmtId="0" fontId="16" fillId="4" borderId="0" xfId="0" applyNumberFormat="1" applyFont="1" applyFill="1" applyBorder="1"/>
    <xf numFmtId="0" fontId="16" fillId="5" borderId="0" xfId="0" applyNumberFormat="1" applyFont="1" applyFill="1" applyBorder="1"/>
    <xf numFmtId="0" fontId="11" fillId="0" borderId="0" xfId="0" applyFont="1" applyBorder="1" applyAlignment="1">
      <alignment horizontal="left" indent="6"/>
    </xf>
    <xf numFmtId="0" fontId="7" fillId="0" borderId="0" xfId="0" applyFont="1" applyFill="1" applyBorder="1" applyAlignment="1" applyProtection="1">
      <alignment wrapText="1"/>
      <protection locked="0"/>
    </xf>
    <xf numFmtId="0" fontId="4" fillId="0" borderId="0" xfId="0" applyFont="1" applyBorder="1" applyAlignment="1">
      <alignment horizontal="left" indent="4"/>
    </xf>
    <xf numFmtId="0" fontId="26" fillId="0" borderId="0" xfId="0" applyFont="1" applyAlignment="1">
      <alignment wrapText="1"/>
    </xf>
    <xf numFmtId="0" fontId="27" fillId="2" borderId="1" xfId="1" applyFont="1" applyFill="1" applyBorder="1" applyAlignment="1" applyProtection="1"/>
    <xf numFmtId="0" fontId="16" fillId="7" borderId="0" xfId="0" applyNumberFormat="1" applyFont="1" applyFill="1" applyBorder="1"/>
    <xf numFmtId="0" fontId="14" fillId="0" borderId="0" xfId="0" applyFont="1" applyBorder="1" applyAlignment="1">
      <alignment vertical="top" wrapText="1"/>
    </xf>
    <xf numFmtId="167" fontId="14" fillId="0" borderId="15" xfId="0" applyNumberFormat="1" applyFont="1" applyBorder="1" applyAlignment="1">
      <alignment vertical="center"/>
    </xf>
    <xf numFmtId="0" fontId="14" fillId="0" borderId="15" xfId="0" applyFont="1" applyBorder="1" applyAlignment="1">
      <alignment vertical="center"/>
    </xf>
    <xf numFmtId="167" fontId="14" fillId="0" borderId="15" xfId="0" applyNumberFormat="1" applyFont="1" applyBorder="1" applyAlignment="1">
      <alignment horizontal="right" vertical="center"/>
    </xf>
    <xf numFmtId="0" fontId="14" fillId="0" borderId="15" xfId="0" applyFont="1" applyBorder="1" applyAlignment="1">
      <alignment horizontal="right" vertical="center"/>
    </xf>
    <xf numFmtId="0" fontId="23" fillId="0" borderId="0" xfId="0" applyFont="1" applyBorder="1" applyAlignment="1">
      <alignment vertical="top" wrapText="1"/>
    </xf>
    <xf numFmtId="0" fontId="15" fillId="6" borderId="5" xfId="0" applyFont="1" applyFill="1" applyBorder="1" applyAlignment="1">
      <alignment wrapText="1"/>
    </xf>
    <xf numFmtId="0" fontId="24" fillId="6" borderId="1" xfId="0" applyFont="1" applyFill="1" applyBorder="1" applyAlignment="1"/>
    <xf numFmtId="0" fontId="15" fillId="8" borderId="6" xfId="0" applyFont="1" applyFill="1" applyBorder="1" applyAlignment="1"/>
    <xf numFmtId="0" fontId="15" fillId="8" borderId="0" xfId="0" applyFont="1" applyFill="1" applyBorder="1" applyAlignment="1">
      <alignment wrapText="1"/>
    </xf>
    <xf numFmtId="0" fontId="19" fillId="8" borderId="6" xfId="0" applyFont="1" applyFill="1" applyBorder="1" applyAlignment="1"/>
    <xf numFmtId="0" fontId="4" fillId="8" borderId="0" xfId="0" applyFont="1" applyFill="1" applyBorder="1"/>
    <xf numFmtId="0" fontId="4" fillId="8" borderId="0" xfId="0" applyFont="1" applyFill="1" applyBorder="1" applyAlignment="1">
      <alignment wrapText="1"/>
    </xf>
    <xf numFmtId="0" fontId="4" fillId="8" borderId="6" xfId="0" applyFont="1" applyFill="1" applyBorder="1" applyAlignment="1"/>
    <xf numFmtId="0" fontId="4" fillId="8" borderId="7" xfId="0" applyFont="1" applyFill="1" applyBorder="1"/>
    <xf numFmtId="0" fontId="11" fillId="2" borderId="0" xfId="0" applyFont="1" applyFill="1" applyBorder="1" applyAlignment="1">
      <alignment vertical="top" wrapText="1"/>
    </xf>
    <xf numFmtId="0" fontId="4" fillId="8" borderId="5" xfId="0" applyFont="1" applyFill="1" applyBorder="1"/>
    <xf numFmtId="0" fontId="4" fillId="8" borderId="2" xfId="0" applyFont="1" applyFill="1" applyBorder="1"/>
    <xf numFmtId="0" fontId="4" fillId="8" borderId="8" xfId="0" applyFont="1" applyFill="1" applyBorder="1"/>
    <xf numFmtId="0" fontId="4" fillId="8" borderId="6" xfId="0" applyFont="1" applyFill="1" applyBorder="1"/>
    <xf numFmtId="0" fontId="4" fillId="8" borderId="3" xfId="0" applyFont="1" applyFill="1" applyBorder="1"/>
    <xf numFmtId="0" fontId="4" fillId="8" borderId="4" xfId="0" applyFont="1" applyFill="1" applyBorder="1"/>
    <xf numFmtId="0" fontId="13" fillId="0" borderId="5" xfId="0" applyFont="1" applyBorder="1" applyAlignment="1"/>
    <xf numFmtId="0" fontId="30" fillId="0" borderId="0" xfId="1" applyFont="1" applyBorder="1" applyAlignment="1" applyProtection="1"/>
    <xf numFmtId="168" fontId="10" fillId="0" borderId="0" xfId="0" applyNumberFormat="1" applyFont="1"/>
    <xf numFmtId="0" fontId="4" fillId="0" borderId="0" xfId="0" applyFont="1" applyBorder="1" applyAlignment="1">
      <alignment wrapText="1"/>
    </xf>
    <xf numFmtId="0" fontId="10" fillId="0" borderId="0" xfId="0" applyFont="1" applyBorder="1" applyAlignment="1">
      <alignment horizontal="center"/>
    </xf>
    <xf numFmtId="0" fontId="16" fillId="4" borderId="1"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0" fontId="16" fillId="5" borderId="5" xfId="0" applyFont="1" applyFill="1" applyBorder="1" applyAlignment="1" applyProtection="1">
      <alignment horizontal="center"/>
      <protection locked="0"/>
    </xf>
    <xf numFmtId="0" fontId="16" fillId="5" borderId="2" xfId="0" applyFont="1" applyFill="1" applyBorder="1" applyAlignment="1" applyProtection="1">
      <alignment horizontal="center"/>
      <protection locked="0"/>
    </xf>
    <xf numFmtId="166" fontId="16" fillId="3" borderId="8" xfId="0" applyNumberFormat="1" applyFont="1" applyFill="1" applyBorder="1" applyAlignment="1" applyProtection="1">
      <alignment horizontal="center"/>
      <protection locked="0"/>
    </xf>
    <xf numFmtId="168" fontId="16" fillId="3" borderId="8" xfId="0" applyNumberFormat="1" applyFont="1" applyFill="1" applyBorder="1" applyAlignment="1" applyProtection="1">
      <alignment horizontal="center"/>
      <protection locked="0"/>
    </xf>
    <xf numFmtId="0" fontId="16" fillId="4" borderId="6" xfId="0" applyFont="1" applyFill="1" applyBorder="1" applyAlignment="1" applyProtection="1">
      <alignment horizontal="center"/>
      <protection locked="0"/>
    </xf>
    <xf numFmtId="0" fontId="16" fillId="4" borderId="0" xfId="0" applyFont="1" applyFill="1" applyBorder="1" applyAlignment="1" applyProtection="1">
      <alignment horizontal="center"/>
      <protection locked="0"/>
    </xf>
    <xf numFmtId="0" fontId="16" fillId="5" borderId="0" xfId="0" applyFont="1" applyFill="1" applyBorder="1" applyAlignment="1" applyProtection="1">
      <alignment horizontal="center"/>
      <protection locked="0"/>
    </xf>
    <xf numFmtId="0" fontId="16" fillId="5" borderId="8" xfId="0" applyFont="1" applyFill="1" applyBorder="1" applyAlignment="1" applyProtection="1">
      <alignment horizontal="center"/>
      <protection locked="0"/>
    </xf>
    <xf numFmtId="0" fontId="30" fillId="0" borderId="0" xfId="1" applyFont="1" applyBorder="1" applyAlignment="1" applyProtection="1">
      <alignment horizontal="center"/>
      <protection locked="0"/>
    </xf>
    <xf numFmtId="168" fontId="16" fillId="3" borderId="4" xfId="0" applyNumberFormat="1" applyFont="1" applyFill="1" applyBorder="1" applyAlignment="1" applyProtection="1">
      <alignment horizontal="center"/>
      <protection locked="0"/>
    </xf>
    <xf numFmtId="0" fontId="30" fillId="0" borderId="0" xfId="1" applyFont="1" applyAlignment="1" applyProtection="1">
      <alignment horizontal="center"/>
      <protection locked="0"/>
    </xf>
    <xf numFmtId="0" fontId="16" fillId="4" borderId="0" xfId="0" applyNumberFormat="1" applyFont="1" applyFill="1" applyBorder="1" applyAlignment="1" applyProtection="1">
      <alignment horizontal="center"/>
      <protection locked="0"/>
    </xf>
    <xf numFmtId="0" fontId="4" fillId="0" borderId="13" xfId="0" applyFont="1" applyBorder="1" applyAlignment="1">
      <alignment wrapText="1"/>
    </xf>
    <xf numFmtId="0" fontId="4" fillId="0" borderId="16" xfId="0" applyFont="1" applyBorder="1"/>
    <xf numFmtId="0" fontId="4" fillId="0" borderId="17" xfId="0" applyFont="1" applyBorder="1"/>
    <xf numFmtId="165" fontId="4" fillId="0" borderId="0" xfId="0" applyNumberFormat="1" applyFont="1" applyBorder="1" applyAlignment="1" applyProtection="1">
      <alignment horizontal="center"/>
      <protection locked="0"/>
    </xf>
    <xf numFmtId="0" fontId="19" fillId="0" borderId="0" xfId="0" applyFont="1" applyBorder="1"/>
    <xf numFmtId="0" fontId="13" fillId="0" borderId="5" xfId="0" applyFont="1" applyBorder="1"/>
    <xf numFmtId="0" fontId="11" fillId="0" borderId="0" xfId="0" applyFont="1" applyBorder="1" applyAlignment="1">
      <alignment vertical="top"/>
    </xf>
    <xf numFmtId="0" fontId="10" fillId="4" borderId="3" xfId="0" applyFont="1" applyFill="1" applyBorder="1" applyAlignment="1">
      <alignment horizontal="center"/>
    </xf>
    <xf numFmtId="0" fontId="16" fillId="5" borderId="0" xfId="0" applyNumberFormat="1" applyFont="1" applyFill="1" applyBorder="1" applyAlignment="1" applyProtection="1">
      <alignment horizontal="center"/>
      <protection locked="0"/>
    </xf>
    <xf numFmtId="168" fontId="16" fillId="3" borderId="2" xfId="0" applyNumberFormat="1" applyFont="1" applyFill="1" applyBorder="1" applyAlignment="1" applyProtection="1">
      <alignment horizontal="center"/>
      <protection locked="0"/>
    </xf>
    <xf numFmtId="0" fontId="4" fillId="0" borderId="0" xfId="0" applyFont="1" applyBorder="1" applyAlignment="1">
      <alignment wrapText="1"/>
    </xf>
    <xf numFmtId="0" fontId="0" fillId="0" borderId="0" xfId="0" applyAlignment="1">
      <alignment wrapText="1"/>
    </xf>
    <xf numFmtId="0" fontId="11" fillId="5" borderId="5" xfId="0" applyFont="1" applyFill="1" applyBorder="1" applyAlignment="1">
      <alignment horizontal="center" wrapText="1"/>
    </xf>
    <xf numFmtId="0" fontId="4" fillId="0" borderId="7" xfId="0" applyFont="1" applyBorder="1" applyAlignment="1">
      <alignment wrapText="1"/>
    </xf>
    <xf numFmtId="0" fontId="7" fillId="0" borderId="0" xfId="0" applyFont="1" applyBorder="1" applyAlignment="1">
      <alignment vertical="top" wrapText="1"/>
    </xf>
    <xf numFmtId="0" fontId="0" fillId="0" borderId="0" xfId="0" applyAlignment="1">
      <alignment vertical="top" wrapText="1"/>
    </xf>
    <xf numFmtId="0" fontId="11" fillId="3" borderId="1" xfId="0" applyFont="1" applyFill="1" applyBorder="1" applyAlignment="1">
      <alignment horizontal="center" wrapText="1"/>
    </xf>
    <xf numFmtId="0" fontId="11" fillId="3" borderId="2" xfId="0" applyFont="1" applyFill="1" applyBorder="1" applyAlignment="1">
      <alignment horizontal="center" wrapText="1"/>
    </xf>
    <xf numFmtId="0" fontId="11" fillId="4" borderId="1" xfId="0" applyFont="1" applyFill="1" applyBorder="1" applyAlignment="1">
      <alignment horizontal="center" wrapText="1"/>
    </xf>
    <xf numFmtId="0" fontId="4" fillId="0" borderId="3" xfId="0" applyFont="1" applyBorder="1" applyAlignment="1">
      <alignment wrapText="1"/>
    </xf>
    <xf numFmtId="0" fontId="11" fillId="4" borderId="5" xfId="0" applyFont="1" applyFill="1" applyBorder="1" applyAlignment="1">
      <alignment horizontal="center" wrapText="1"/>
    </xf>
    <xf numFmtId="0" fontId="10" fillId="0" borderId="1" xfId="0" applyFont="1" applyBorder="1" applyAlignment="1">
      <alignment vertical="center"/>
    </xf>
    <xf numFmtId="0" fontId="0" fillId="0" borderId="3" xfId="0" applyBorder="1" applyAlignment="1">
      <alignment vertical="center"/>
    </xf>
    <xf numFmtId="0" fontId="10" fillId="2" borderId="0" xfId="0" applyFont="1" applyFill="1" applyBorder="1" applyAlignment="1">
      <alignment vertical="top" wrapText="1"/>
    </xf>
    <xf numFmtId="0" fontId="11" fillId="2"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Alignment="1">
      <alignment vertical="top" wrapText="1"/>
    </xf>
    <xf numFmtId="0" fontId="11" fillId="2" borderId="6" xfId="0" applyFont="1" applyFill="1" applyBorder="1" applyAlignment="1">
      <alignment vertical="top" wrapText="1"/>
    </xf>
    <xf numFmtId="0" fontId="11" fillId="2" borderId="3" xfId="0" applyFont="1" applyFill="1" applyBorder="1" applyAlignment="1">
      <alignment vertical="top" wrapText="1"/>
    </xf>
    <xf numFmtId="0" fontId="7" fillId="0" borderId="0" xfId="0" applyFont="1" applyAlignment="1">
      <alignment wrapText="1"/>
    </xf>
    <xf numFmtId="0" fontId="11" fillId="5" borderId="2" xfId="0" applyFont="1" applyFill="1" applyBorder="1" applyAlignment="1">
      <alignment horizontal="center" wrapText="1"/>
    </xf>
    <xf numFmtId="0" fontId="4" fillId="0" borderId="4" xfId="0" applyFont="1" applyBorder="1" applyAlignment="1">
      <alignment wrapText="1"/>
    </xf>
    <xf numFmtId="0" fontId="10" fillId="0" borderId="1" xfId="0" applyFont="1" applyBorder="1" applyAlignment="1">
      <alignment vertical="top" wrapText="1"/>
    </xf>
    <xf numFmtId="0" fontId="4" fillId="0" borderId="3" xfId="0" applyFont="1" applyBorder="1" applyAlignment="1">
      <alignment vertical="top" wrapText="1"/>
    </xf>
    <xf numFmtId="0" fontId="4" fillId="4" borderId="7" xfId="0" applyFont="1" applyFill="1" applyBorder="1" applyAlignment="1">
      <alignment wrapText="1"/>
    </xf>
    <xf numFmtId="0" fontId="13" fillId="0" borderId="5" xfId="0" applyFont="1" applyBorder="1" applyAlignment="1">
      <alignment vertical="center" wrapText="1"/>
    </xf>
    <xf numFmtId="0" fontId="0" fillId="0" borderId="5" xfId="0" applyBorder="1" applyAlignment="1">
      <alignment vertical="center" wrapText="1"/>
    </xf>
    <xf numFmtId="0" fontId="4" fillId="0" borderId="0" xfId="0" applyFont="1" applyBorder="1" applyAlignment="1">
      <alignment vertical="center" wrapText="1"/>
    </xf>
    <xf numFmtId="0" fontId="0" fillId="0" borderId="0" xfId="0" applyBorder="1" applyAlignment="1">
      <alignment vertical="center" wrapText="1"/>
    </xf>
    <xf numFmtId="0" fontId="4" fillId="0" borderId="0" xfId="0" applyFont="1" applyAlignment="1">
      <alignment wrapText="1"/>
    </xf>
    <xf numFmtId="0" fontId="11" fillId="2" borderId="1" xfId="0" applyFont="1" applyFill="1" applyBorder="1" applyAlignment="1">
      <alignment vertical="top" wrapText="1"/>
    </xf>
    <xf numFmtId="0" fontId="4" fillId="5" borderId="7" xfId="0" applyFont="1" applyFill="1" applyBorder="1" applyAlignment="1">
      <alignment wrapText="1"/>
    </xf>
    <xf numFmtId="168" fontId="16" fillId="3" borderId="2" xfId="0" applyNumberFormat="1" applyFont="1" applyFill="1" applyBorder="1" applyAlignment="1" applyProtection="1">
      <alignment horizontal="center" vertical="center" wrapText="1"/>
      <protection locked="0"/>
    </xf>
    <xf numFmtId="168" fontId="0" fillId="0" borderId="8" xfId="0" applyNumberFormat="1" applyBorder="1" applyAlignment="1" applyProtection="1">
      <alignment horizontal="center" vertical="center" wrapText="1"/>
      <protection locked="0"/>
    </xf>
    <xf numFmtId="168" fontId="0" fillId="0" borderId="4" xfId="0" applyNumberFormat="1" applyBorder="1" applyAlignment="1" applyProtection="1">
      <alignment horizontal="center" vertical="center" wrapText="1"/>
      <protection locked="0"/>
    </xf>
    <xf numFmtId="0" fontId="7" fillId="0" borderId="0" xfId="0" applyFont="1" applyAlignment="1">
      <alignment vertical="top" wrapText="1"/>
    </xf>
    <xf numFmtId="0" fontId="7" fillId="0" borderId="0" xfId="0" applyFont="1" applyAlignment="1">
      <alignment horizontal="justify" vertical="top" wrapText="1"/>
    </xf>
    <xf numFmtId="0" fontId="10" fillId="0" borderId="1" xfId="0" applyFont="1" applyBorder="1" applyAlignment="1">
      <alignment vertical="center" wrapText="1"/>
    </xf>
    <xf numFmtId="0" fontId="0" fillId="0" borderId="6" xfId="0" applyBorder="1" applyAlignment="1">
      <alignment vertical="center" wrapText="1"/>
    </xf>
    <xf numFmtId="0" fontId="4" fillId="0" borderId="0" xfId="0" applyFont="1" applyAlignment="1">
      <alignment horizontal="left" wrapText="1"/>
    </xf>
    <xf numFmtId="0" fontId="11" fillId="2" borderId="0" xfId="0" applyFont="1" applyFill="1" applyBorder="1" applyAlignment="1">
      <alignment horizontal="left" vertical="top" wrapText="1"/>
    </xf>
    <xf numFmtId="0" fontId="11" fillId="0" borderId="0" xfId="0" applyFont="1" applyBorder="1" applyAlignment="1">
      <alignment vertical="top" wrapText="1"/>
    </xf>
    <xf numFmtId="0" fontId="0" fillId="0" borderId="0" xfId="0" applyBorder="1" applyAlignment="1">
      <alignment vertical="top" wrapText="1"/>
    </xf>
    <xf numFmtId="0" fontId="11" fillId="3" borderId="5" xfId="0" applyFont="1" applyFill="1" applyBorder="1" applyAlignment="1">
      <alignment horizontal="center" wrapText="1"/>
    </xf>
    <xf numFmtId="0" fontId="13" fillId="0" borderId="0" xfId="0" applyFont="1" applyBorder="1" applyAlignment="1">
      <alignment vertical="top" wrapText="1"/>
    </xf>
    <xf numFmtId="0" fontId="11" fillId="4" borderId="7" xfId="0" applyFont="1" applyFill="1" applyBorder="1" applyAlignment="1">
      <alignment horizontal="center" wrapText="1"/>
    </xf>
    <xf numFmtId="0" fontId="0" fillId="0" borderId="0" xfId="0" applyBorder="1" applyAlignment="1">
      <alignment wrapText="1"/>
    </xf>
    <xf numFmtId="0" fontId="10" fillId="0" borderId="3" xfId="0" applyFont="1" applyBorder="1" applyAlignment="1">
      <alignment vertical="top" wrapText="1"/>
    </xf>
    <xf numFmtId="0" fontId="11" fillId="5" borderId="7" xfId="0" applyFont="1" applyFill="1" applyBorder="1" applyAlignment="1">
      <alignment horizontal="center" wrapText="1"/>
    </xf>
    <xf numFmtId="168" fontId="16" fillId="3" borderId="8" xfId="0" applyNumberFormat="1" applyFont="1" applyFill="1" applyBorder="1" applyAlignment="1" applyProtection="1">
      <alignment horizontal="center" vertical="center" wrapText="1"/>
      <protection locked="0"/>
    </xf>
    <xf numFmtId="168" fontId="16" fillId="3" borderId="4" xfId="0" applyNumberFormat="1" applyFont="1" applyFill="1" applyBorder="1" applyAlignment="1" applyProtection="1">
      <alignment horizontal="center" vertical="center" wrapText="1"/>
      <protection locked="0"/>
    </xf>
    <xf numFmtId="0" fontId="7" fillId="0" borderId="0" xfId="0" applyFont="1" applyAlignment="1">
      <alignment horizontal="left" vertical="top" wrapText="1"/>
    </xf>
    <xf numFmtId="0" fontId="11" fillId="3" borderId="4" xfId="0" applyFont="1" applyFill="1" applyBorder="1" applyAlignment="1">
      <alignment horizontal="center" wrapText="1"/>
    </xf>
    <xf numFmtId="0" fontId="0" fillId="0" borderId="0" xfId="0" applyAlignment="1"/>
    <xf numFmtId="168" fontId="16" fillId="3" borderId="2" xfId="0" applyNumberFormat="1" applyFont="1" applyFill="1" applyBorder="1" applyAlignment="1" applyProtection="1">
      <alignment horizontal="center" wrapText="1"/>
      <protection locked="0"/>
    </xf>
    <xf numFmtId="168" fontId="16" fillId="3" borderId="8" xfId="0" applyNumberFormat="1" applyFont="1" applyFill="1" applyBorder="1" applyAlignment="1" applyProtection="1">
      <alignment horizontal="center" wrapText="1"/>
      <protection locked="0"/>
    </xf>
    <xf numFmtId="0" fontId="4" fillId="5" borderId="5" xfId="0" applyFont="1" applyFill="1" applyBorder="1" applyAlignment="1">
      <alignment horizontal="center" vertical="center" wrapText="1"/>
    </xf>
    <xf numFmtId="0" fontId="0" fillId="0" borderId="7" xfId="0"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3" xfId="0" applyBorder="1" applyAlignment="1">
      <alignment horizontal="center" vertical="center" wrapText="1"/>
    </xf>
    <xf numFmtId="0" fontId="10" fillId="0" borderId="0" xfId="0" applyFont="1" applyBorder="1" applyAlignment="1">
      <alignment horizontal="center"/>
    </xf>
    <xf numFmtId="0" fontId="4" fillId="0" borderId="0" xfId="0" applyFont="1" applyBorder="1" applyAlignment="1"/>
    <xf numFmtId="0" fontId="4" fillId="3" borderId="2" xfId="0" applyFont="1" applyFill="1" applyBorder="1" applyAlignment="1">
      <alignment horizontal="center" vertical="center" wrapText="1"/>
    </xf>
    <xf numFmtId="0" fontId="4" fillId="0" borderId="4"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xleverywhere.com/samples/time_date/DateTimeExample1NoForma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9">
          <cell r="A9">
            <v>1</v>
          </cell>
          <cell r="B9">
            <v>2</v>
          </cell>
          <cell r="C9">
            <v>3</v>
          </cell>
          <cell r="D9">
            <v>4</v>
          </cell>
          <cell r="E9">
            <v>5</v>
          </cell>
          <cell r="F9">
            <v>6</v>
          </cell>
          <cell r="G9">
            <v>7</v>
          </cell>
          <cell r="H9">
            <v>8</v>
          </cell>
          <cell r="I9">
            <v>9</v>
          </cell>
          <cell r="J9">
            <v>10</v>
          </cell>
          <cell r="K9">
            <v>11</v>
          </cell>
          <cell r="L9">
            <v>12</v>
          </cell>
          <cell r="M9">
            <v>13</v>
          </cell>
          <cell r="N9">
            <v>14</v>
          </cell>
          <cell r="O9">
            <v>15</v>
          </cell>
          <cell r="P9">
            <v>16</v>
          </cell>
          <cell r="Q9">
            <v>17</v>
          </cell>
          <cell r="R9">
            <v>18</v>
          </cell>
          <cell r="S9">
            <v>19</v>
          </cell>
          <cell r="T9">
            <v>20</v>
          </cell>
          <cell r="U9">
            <v>21</v>
          </cell>
          <cell r="V9">
            <v>22</v>
          </cell>
          <cell r="W9">
            <v>23</v>
          </cell>
          <cell r="X9">
            <v>24</v>
          </cell>
          <cell r="Y9">
            <v>25</v>
          </cell>
          <cell r="Z9">
            <v>26</v>
          </cell>
          <cell r="AA9">
            <v>27</v>
          </cell>
          <cell r="AB9">
            <v>28</v>
          </cell>
          <cell r="AC9">
            <v>29</v>
          </cell>
          <cell r="AD9">
            <v>30</v>
          </cell>
          <cell r="AE9">
            <v>31</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 Id="rId9"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 Id="rId9"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sheetPr codeName="Sheet3" enableFormatConditionsCalculation="0">
    <tabColor indexed="10"/>
  </sheetPr>
  <dimension ref="A1:CF47"/>
  <sheetViews>
    <sheetView showGridLines="0" tabSelected="1" zoomScale="106" zoomScaleNormal="106" workbookViewId="0">
      <selection activeCell="D7" sqref="D7"/>
    </sheetView>
  </sheetViews>
  <sheetFormatPr baseColWidth="10" defaultColWidth="9.140625" defaultRowHeight="12.75"/>
  <cols>
    <col min="1" max="1" width="9.140625" style="5"/>
    <col min="2" max="2" width="81.7109375" style="5" customWidth="1"/>
    <col min="3" max="3" width="11.28515625" style="5" customWidth="1"/>
    <col min="4" max="4" width="13" style="5" customWidth="1"/>
    <col min="5" max="5" width="9.140625" style="5"/>
    <col min="6" max="6" width="11.42578125" style="5" customWidth="1"/>
    <col min="7" max="16384" width="9.140625" style="5"/>
  </cols>
  <sheetData>
    <row r="1" spans="1:2" ht="7.5" customHeight="1">
      <c r="A1" s="19"/>
    </row>
    <row r="2" spans="1:2" ht="16.5" customHeight="1">
      <c r="B2" s="4" t="s">
        <v>11</v>
      </c>
    </row>
    <row r="3" spans="1:2" ht="12" customHeight="1">
      <c r="B3" s="6"/>
    </row>
    <row r="4" spans="1:2" ht="26.25">
      <c r="A4" s="17"/>
      <c r="B4" s="18" t="s">
        <v>38</v>
      </c>
    </row>
    <row r="5" spans="1:2">
      <c r="B5" s="8"/>
    </row>
    <row r="6" spans="1:2" ht="18">
      <c r="B6" s="9" t="s">
        <v>87</v>
      </c>
    </row>
    <row r="7" spans="1:2" ht="165.75">
      <c r="B7" s="46" t="s">
        <v>89</v>
      </c>
    </row>
    <row r="8" spans="1:2">
      <c r="B8" s="10" t="s">
        <v>88</v>
      </c>
    </row>
    <row r="9" spans="1:2" ht="89.25">
      <c r="B9" s="187" t="s">
        <v>90</v>
      </c>
    </row>
    <row r="10" spans="1:2">
      <c r="B10" s="185"/>
    </row>
    <row r="11" spans="1:2" ht="18">
      <c r="B11" s="11" t="s">
        <v>39</v>
      </c>
    </row>
    <row r="12" spans="1:2">
      <c r="B12" s="12" t="s">
        <v>40</v>
      </c>
    </row>
    <row r="13" spans="1:2">
      <c r="B13" s="186" t="s">
        <v>85</v>
      </c>
    </row>
    <row r="14" spans="1:2">
      <c r="B14" s="186" t="s">
        <v>86</v>
      </c>
    </row>
    <row r="15" spans="1:2">
      <c r="B15" s="186" t="s">
        <v>92</v>
      </c>
    </row>
    <row r="16" spans="1:2">
      <c r="B16" s="186" t="s">
        <v>91</v>
      </c>
    </row>
    <row r="17" spans="2:84">
      <c r="B17" s="186" t="s">
        <v>93</v>
      </c>
    </row>
    <row r="18" spans="2:84">
      <c r="B18" s="12"/>
    </row>
    <row r="19" spans="2:84" ht="25.5">
      <c r="B19" s="7" t="s">
        <v>94</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row>
    <row r="20" spans="2:84">
      <c r="B20" s="7"/>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row>
    <row r="21" spans="2:84" ht="18">
      <c r="B21" s="15" t="s">
        <v>41</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row>
    <row r="22" spans="2:84" ht="25.5">
      <c r="B22" s="16" t="s">
        <v>95</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row>
    <row r="23" spans="2:84">
      <c r="B23" s="7"/>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row>
    <row r="24" spans="2:84" ht="132.75" customHeight="1">
      <c r="B24" s="46" t="s">
        <v>155</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row>
    <row r="25" spans="2:84">
      <c r="B25" s="7"/>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row>
    <row r="26" spans="2:84">
      <c r="B26" s="16" t="s">
        <v>42</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row>
    <row r="27" spans="2:84">
      <c r="B27" s="7"/>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row>
    <row r="28" spans="2:84" ht="25.5">
      <c r="B28" s="16" t="s">
        <v>96</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row>
    <row r="29" spans="2:84">
      <c r="B29" s="16"/>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row>
    <row r="30" spans="2:84">
      <c r="B30" s="14" t="s">
        <v>63</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row>
    <row r="31" spans="2:84" ht="165.75">
      <c r="B31" s="46" t="s">
        <v>104</v>
      </c>
      <c r="C31" s="46"/>
      <c r="D31" s="46"/>
      <c r="E31" s="46"/>
      <c r="F31" s="46"/>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row>
    <row r="32" spans="2:84">
      <c r="B32" s="10"/>
      <c r="C32" s="46"/>
      <c r="D32" s="46"/>
      <c r="E32" s="46"/>
      <c r="F32" s="46"/>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row>
    <row r="33" spans="2:84" ht="33.75" customHeight="1">
      <c r="B33" s="14" t="s">
        <v>103</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row>
    <row r="34" spans="2:84">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row>
    <row r="35" spans="2:84" ht="25.5">
      <c r="B35" s="14" t="s">
        <v>106</v>
      </c>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row>
    <row r="36" spans="2:84">
      <c r="B36" s="7"/>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row>
    <row r="37" spans="2:84" ht="25.5">
      <c r="B37" s="14" t="s">
        <v>108</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row>
    <row r="38" spans="2:84">
      <c r="B38" s="14"/>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row>
    <row r="39" spans="2:84" ht="25.5">
      <c r="B39" s="14" t="s">
        <v>105</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row>
    <row r="40" spans="2:84">
      <c r="B40" s="14"/>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row>
    <row r="41" spans="2:84" ht="51">
      <c r="B41" s="14" t="s">
        <v>97</v>
      </c>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row>
    <row r="42" spans="2:84">
      <c r="B42" s="7"/>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row>
    <row r="43" spans="2:84">
      <c r="B43" s="10"/>
    </row>
    <row r="44" spans="2:84" ht="18">
      <c r="B44" s="9" t="s">
        <v>43</v>
      </c>
    </row>
    <row r="45" spans="2:84" ht="38.25">
      <c r="B45" s="46" t="s">
        <v>102</v>
      </c>
    </row>
    <row r="46" spans="2:84">
      <c r="B46" s="13"/>
    </row>
    <row r="47" spans="2:84">
      <c r="C47" s="82" t="s">
        <v>53</v>
      </c>
    </row>
  </sheetData>
  <customSheetViews>
    <customSheetView guid="{42146670-BCC0-4F62-9FAC-1BD2E7234BE5}" showGridLines="0">
      <selection activeCell="D9" sqref="D9"/>
      <pageMargins left="0.78740157499999996" right="0.78740157499999996" top="0.984251969" bottom="0.984251969" header="0.5" footer="0.5"/>
      <pageSetup orientation="landscape" r:id="rId1"/>
      <headerFooter alignWithMargins="0">
        <oddHeader>&amp;L[File]</oddHeader>
      </headerFooter>
    </customSheetView>
    <customSheetView guid="{8C247F12-4891-4A29-96F3-70D1DDC7B58D}" showGridLines="0" topLeftCell="A40">
      <selection activeCell="D47" sqref="D47"/>
      <pageMargins left="0.78740157499999996" right="0.78740157499999996" top="0.984251969" bottom="0.984251969" header="0.5" footer="0.5"/>
      <pageSetup orientation="landscape" r:id="rId2"/>
      <headerFooter alignWithMargins="0">
        <oddHeader>&amp;L[File]</oddHeader>
      </headerFooter>
    </customSheetView>
    <customSheetView guid="{761DCD43-2863-4B26-8482-FAB5E55A7EDA}" showGridLines="0" topLeftCell="A77">
      <selection activeCell="D35" sqref="D35"/>
      <pageMargins left="0.78740157499999996" right="0.78740157499999996" top="0.984251969" bottom="0.984251969" header="0.5" footer="0.5"/>
      <pageSetup orientation="landscape" r:id="rId3"/>
      <headerFooter alignWithMargins="0">
        <oddHeader>&amp;L[File]</oddHeader>
      </headerFooter>
    </customSheetView>
    <customSheetView guid="{028C9FA8-F960-4741-A0A2-897C6BAC455B}" showGridLines="0" topLeftCell="A31">
      <selection activeCell="B33" sqref="B33"/>
      <pageMargins left="0.78740157499999996" right="0.78740157499999996" top="0.984251969" bottom="0.984251969" header="0.5" footer="0.5"/>
      <pageSetup orientation="landscape" r:id="rId4"/>
      <headerFooter alignWithMargins="0">
        <oddHeader>&amp;L[File]</oddHeader>
      </headerFooter>
    </customSheetView>
    <customSheetView guid="{13E70AA6-1425-4D0E-BEDC-46005650303E}" showGridLines="0">
      <selection activeCell="D9" sqref="D9"/>
      <pageMargins left="0.78740157499999996" right="0.78740157499999996" top="0.984251969" bottom="0.984251969" header="0.5" footer="0.5"/>
      <pageSetup orientation="landscape" r:id="rId5"/>
      <headerFooter alignWithMargins="0">
        <oddHeader>&amp;L[File]</oddHeader>
      </headerFooter>
    </customSheetView>
    <customSheetView guid="{F91C603B-C6A1-488A-B2BD-4123A730E0B6}" showPageBreaks="1" showGridLines="0" topLeftCell="A37">
      <selection activeCell="C47" sqref="C47"/>
      <pageMargins left="0.78740157499999996" right="0.78740157499999996" top="0.984251969" bottom="0.984251969" header="0.5" footer="0.5"/>
      <pageSetup orientation="landscape" r:id="rId6"/>
      <headerFooter alignWithMargins="0">
        <oddHeader>&amp;L[File]</oddHeader>
      </headerFooter>
    </customSheetView>
  </customSheetViews>
  <phoneticPr fontId="1" type="noConversion"/>
  <hyperlinks>
    <hyperlink ref="C47" location="'Assumed Costs'!A1" display="Next"/>
  </hyperlinks>
  <pageMargins left="0.25" right="0.25" top="0.75" bottom="0.75" header="0.3" footer="0.3"/>
  <pageSetup paperSize="155" orientation="landscape" r:id="rId7"/>
  <headerFooter alignWithMargins="0">
    <oddHeader>&amp;L[File]</oddHeader>
  </headerFooter>
  <rowBreaks count="3" manualBreakCount="3">
    <brk id="10" max="3" man="1"/>
    <brk id="29" max="3" man="1"/>
    <brk id="42" max="3" man="1"/>
  </rowBreaks>
</worksheet>
</file>

<file path=xl/worksheets/sheet10.xml><?xml version="1.0" encoding="utf-8"?>
<worksheet xmlns="http://schemas.openxmlformats.org/spreadsheetml/2006/main" xmlns:r="http://schemas.openxmlformats.org/officeDocument/2006/relationships">
  <sheetPr codeName="Sheet2"/>
  <dimension ref="A1:C3"/>
  <sheetViews>
    <sheetView workbookViewId="0"/>
  </sheetViews>
  <sheetFormatPr baseColWidth="10" defaultColWidth="8.85546875" defaultRowHeight="12.75"/>
  <cols>
    <col min="1" max="3" width="10.42578125" bestFit="1" customWidth="1"/>
  </cols>
  <sheetData>
    <row r="1" spans="1:3">
      <c r="A1" t="s">
        <v>0</v>
      </c>
      <c r="B1" t="s">
        <v>0</v>
      </c>
      <c r="C1" t="s">
        <v>0</v>
      </c>
    </row>
    <row r="2" spans="1:3">
      <c r="A2" t="s">
        <v>2</v>
      </c>
      <c r="B2" t="s">
        <v>2</v>
      </c>
      <c r="C2" t="s">
        <v>2</v>
      </c>
    </row>
    <row r="3" spans="1:3">
      <c r="A3" t="s">
        <v>1</v>
      </c>
      <c r="B3" t="s">
        <v>1</v>
      </c>
      <c r="C3" t="s">
        <v>1</v>
      </c>
    </row>
  </sheetData>
  <customSheetViews>
    <customSheetView guid="{42146670-BCC0-4F62-9FAC-1BD2E7234BE5}" state="hidden">
      <pageMargins left="0.78740157499999996" right="0.78740157499999996" top="0.984251969" bottom="0.984251969" header="0.5" footer="0.5"/>
      <headerFooter alignWithMargins="0"/>
    </customSheetView>
    <customSheetView guid="{8C247F12-4891-4A29-96F3-70D1DDC7B58D}" state="hidden">
      <pageMargins left="0.78740157499999996" right="0.78740157499999996" top="0.984251969" bottom="0.984251969" header="0.5" footer="0.5"/>
      <headerFooter alignWithMargins="0"/>
    </customSheetView>
    <customSheetView guid="{761DCD43-2863-4B26-8482-FAB5E55A7EDA}" state="hidden">
      <pageMargins left="0.78740157499999996" right="0.78740157499999996" top="0.984251969" bottom="0.984251969" header="0.5" footer="0.5"/>
      <headerFooter alignWithMargins="0"/>
    </customSheetView>
    <customSheetView guid="{028C9FA8-F960-4741-A0A2-897C6BAC455B}" state="hidden">
      <pageMargins left="0.78740157499999996" right="0.78740157499999996" top="0.984251969" bottom="0.984251969" header="0.5" footer="0.5"/>
      <headerFooter alignWithMargins="0"/>
    </customSheetView>
    <customSheetView guid="{13E70AA6-1425-4D0E-BEDC-46005650303E}" state="hidden">
      <pageMargins left="0.78740157499999996" right="0.78740157499999996" top="0.984251969" bottom="0.984251969" header="0.5" footer="0.5"/>
      <headerFooter alignWithMargins="0"/>
    </customSheetView>
    <customSheetView guid="{F91C603B-C6A1-488A-B2BD-4123A730E0B6}" state="hidden">
      <pageMargins left="0.78740157499999996" right="0.78740157499999996" top="0.984251969" bottom="0.984251969" header="0.5" footer="0.5"/>
      <headerFooter alignWithMargins="0"/>
    </customSheetView>
  </customSheetViews>
  <phoneticPr fontId="1" type="noConversion"/>
  <pageMargins left="0.78740157499999996" right="0.78740157499999996" top="0.984251969" bottom="0.984251969" header="0.5" footer="0.5"/>
  <headerFooter alignWithMargins="0"/>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customSheetViews>
    <customSheetView guid="{42146670-BCC0-4F62-9FAC-1BD2E7234BE5}" state="hidden">
      <pageMargins left="0.7" right="0.7" top="0.75" bottom="0.75" header="0.3" footer="0.3"/>
    </customSheetView>
    <customSheetView guid="{028C9FA8-F960-4741-A0A2-897C6BAC455B}">
      <pageMargins left="0.7" right="0.7" top="0.75" bottom="0.75" header="0.3" footer="0.3"/>
    </customSheetView>
    <customSheetView guid="{13E70AA6-1425-4D0E-BEDC-46005650303E}">
      <pageMargins left="0.7" right="0.7" top="0.75" bottom="0.75" header="0.3" footer="0.3"/>
    </customSheetView>
    <customSheetView guid="{F91C603B-C6A1-488A-B2BD-4123A730E0B6}"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4">
    <pageSetUpPr fitToPage="1"/>
  </sheetPr>
  <dimension ref="A1:K19"/>
  <sheetViews>
    <sheetView zoomScaleNormal="100" workbookViewId="0">
      <selection activeCell="B9" sqref="B9"/>
    </sheetView>
  </sheetViews>
  <sheetFormatPr baseColWidth="10" defaultColWidth="9.140625" defaultRowHeight="12.75"/>
  <cols>
    <col min="1" max="1" width="18.85546875" style="137" bestFit="1" customWidth="1"/>
    <col min="2" max="2" width="17" style="136" customWidth="1"/>
    <col min="3" max="3" width="106.28515625" style="136" customWidth="1"/>
    <col min="4" max="16384" width="9.140625" style="136"/>
  </cols>
  <sheetData>
    <row r="1" spans="1:11">
      <c r="A1" s="12"/>
      <c r="B1" s="12"/>
      <c r="C1" s="12"/>
      <c r="D1" s="12"/>
      <c r="E1" s="12"/>
      <c r="F1" s="137"/>
    </row>
    <row r="2" spans="1:11" ht="18.75" customHeight="1">
      <c r="A2" s="19" t="s">
        <v>36</v>
      </c>
      <c r="B2" s="12"/>
      <c r="C2" s="12"/>
      <c r="D2" s="12"/>
      <c r="E2" s="12"/>
      <c r="F2" s="137"/>
    </row>
    <row r="3" spans="1:11" ht="18.75" customHeight="1">
      <c r="A3" s="12" t="s">
        <v>107</v>
      </c>
      <c r="B3" s="12"/>
      <c r="C3" s="12"/>
      <c r="D3" s="12"/>
      <c r="E3" s="12"/>
      <c r="F3" s="137"/>
    </row>
    <row r="4" spans="1:11" ht="18.75" customHeight="1">
      <c r="A4" s="12" t="s">
        <v>98</v>
      </c>
      <c r="B4" s="12"/>
      <c r="C4" s="12"/>
      <c r="D4" s="12"/>
      <c r="E4" s="12"/>
      <c r="F4" s="137"/>
    </row>
    <row r="5" spans="1:11" ht="18.75" customHeight="1">
      <c r="A5" s="12"/>
      <c r="B5" s="12"/>
      <c r="C5" s="12"/>
      <c r="D5" s="12"/>
      <c r="E5" s="12"/>
      <c r="F5" s="137"/>
    </row>
    <row r="6" spans="1:11" ht="18.75" customHeight="1">
      <c r="A6" s="12"/>
      <c r="B6" s="12"/>
      <c r="C6" s="12"/>
      <c r="D6" s="12"/>
      <c r="E6" s="12"/>
      <c r="F6" s="137"/>
    </row>
    <row r="7" spans="1:11" ht="18.75" customHeight="1">
      <c r="A7" s="12"/>
      <c r="B7" s="12"/>
      <c r="C7" s="12"/>
      <c r="D7" s="12"/>
      <c r="E7" s="12"/>
      <c r="F7" s="137"/>
    </row>
    <row r="8" spans="1:11" ht="18.75" customHeight="1">
      <c r="A8" s="216" t="s">
        <v>12</v>
      </c>
      <c r="B8" s="216" t="s">
        <v>10</v>
      </c>
      <c r="C8" s="19" t="s">
        <v>35</v>
      </c>
      <c r="D8" s="12"/>
      <c r="E8" s="12"/>
      <c r="F8" s="137"/>
    </row>
    <row r="9" spans="1:11" ht="18.75" customHeight="1">
      <c r="A9" s="12" t="s">
        <v>5</v>
      </c>
      <c r="B9" s="234">
        <v>0</v>
      </c>
      <c r="C9" s="215" t="s">
        <v>100</v>
      </c>
      <c r="D9" s="215"/>
      <c r="E9" s="215"/>
      <c r="F9" s="231"/>
      <c r="G9" s="138"/>
      <c r="H9" s="138"/>
      <c r="I9" s="138"/>
      <c r="J9" s="138"/>
      <c r="K9" s="138"/>
    </row>
    <row r="10" spans="1:11" ht="30" customHeight="1">
      <c r="A10" s="12" t="s">
        <v>32</v>
      </c>
      <c r="B10" s="234">
        <v>0</v>
      </c>
      <c r="C10" s="215" t="s">
        <v>99</v>
      </c>
      <c r="D10" s="215"/>
      <c r="E10" s="215"/>
      <c r="F10" s="231"/>
      <c r="G10" s="138"/>
      <c r="H10" s="138"/>
      <c r="I10" s="138"/>
      <c r="J10" s="138"/>
      <c r="K10" s="138"/>
    </row>
    <row r="11" spans="1:11" ht="18.75" customHeight="1">
      <c r="A11" s="12" t="s">
        <v>13</v>
      </c>
      <c r="B11" s="234">
        <v>0</v>
      </c>
      <c r="C11" s="215" t="s">
        <v>76</v>
      </c>
      <c r="D11" s="215"/>
      <c r="E11" s="215"/>
      <c r="F11" s="231"/>
      <c r="G11" s="138"/>
      <c r="H11" s="138"/>
      <c r="I11" s="138"/>
      <c r="J11" s="138"/>
      <c r="K11" s="138"/>
    </row>
    <row r="12" spans="1:11" ht="18.75" customHeight="1">
      <c r="A12" s="12" t="s">
        <v>7</v>
      </c>
      <c r="B12" s="234">
        <v>0</v>
      </c>
      <c r="C12" s="215" t="s">
        <v>77</v>
      </c>
      <c r="D12" s="215"/>
      <c r="E12" s="215"/>
      <c r="F12" s="231"/>
      <c r="G12" s="138"/>
      <c r="H12" s="138"/>
      <c r="I12" s="138"/>
      <c r="J12" s="138"/>
      <c r="K12" s="138"/>
    </row>
    <row r="13" spans="1:11" ht="28.5" customHeight="1">
      <c r="A13" s="12" t="s">
        <v>33</v>
      </c>
      <c r="B13" s="234">
        <v>0</v>
      </c>
      <c r="C13" s="215" t="s">
        <v>101</v>
      </c>
      <c r="D13" s="215"/>
      <c r="E13" s="215"/>
      <c r="F13" s="231"/>
      <c r="G13" s="138"/>
      <c r="H13" s="138"/>
      <c r="I13" s="138"/>
      <c r="J13" s="138"/>
      <c r="K13" s="138"/>
    </row>
    <row r="14" spans="1:11" ht="18.75" customHeight="1">
      <c r="A14" s="12"/>
      <c r="B14" s="12"/>
      <c r="C14" s="215"/>
      <c r="D14" s="215"/>
      <c r="E14" s="215"/>
      <c r="F14" s="231"/>
      <c r="G14" s="138"/>
      <c r="H14" s="138"/>
      <c r="I14" s="138"/>
      <c r="J14" s="138"/>
      <c r="K14" s="138"/>
    </row>
    <row r="15" spans="1:11" ht="18.75" customHeight="1">
      <c r="A15" s="235"/>
      <c r="B15" s="112"/>
      <c r="C15" s="235"/>
      <c r="D15" s="235"/>
      <c r="E15" s="235"/>
      <c r="F15" s="139"/>
      <c r="G15" s="140"/>
      <c r="H15" s="140"/>
      <c r="I15" s="140"/>
    </row>
    <row r="16" spans="1:11" ht="18.75" customHeight="1">
      <c r="A16" s="12"/>
      <c r="B16" s="12"/>
      <c r="C16" s="12"/>
      <c r="D16" s="12"/>
      <c r="E16" s="12"/>
      <c r="F16" s="137"/>
    </row>
    <row r="17" spans="1:6" ht="18.75" customHeight="1">
      <c r="A17" s="12"/>
      <c r="B17" s="12"/>
      <c r="C17" s="82" t="s">
        <v>54</v>
      </c>
      <c r="D17" s="82" t="s">
        <v>53</v>
      </c>
      <c r="E17" s="12"/>
      <c r="F17" s="137"/>
    </row>
    <row r="18" spans="1:6" ht="18.75" customHeight="1">
      <c r="A18" s="12"/>
      <c r="B18" s="12"/>
      <c r="C18" s="12"/>
      <c r="D18" s="12"/>
      <c r="E18" s="12"/>
      <c r="F18" s="137"/>
    </row>
    <row r="19" spans="1:6" ht="18.75" customHeight="1">
      <c r="A19" s="232"/>
      <c r="B19" s="233"/>
      <c r="C19" s="233"/>
      <c r="D19" s="233"/>
      <c r="E19" s="233"/>
    </row>
  </sheetData>
  <sheetProtection sheet="1" objects="1" scenarios="1" formatCells="0" selectLockedCells="1"/>
  <customSheetViews>
    <customSheetView guid="{42146670-BCC0-4F62-9FAC-1BD2E7234BE5}">
      <selection activeCell="A2" sqref="A2"/>
      <pageMargins left="0.78740157499999996" right="0.78740157499999996" top="0.984251969" bottom="0.984251969" header="0.5" footer="0.5"/>
      <pageSetup orientation="landscape" r:id="rId1"/>
      <headerFooter alignWithMargins="0"/>
    </customSheetView>
    <customSheetView guid="{8C247F12-4891-4A29-96F3-70D1DDC7B58D}">
      <selection activeCell="C15" sqref="C15"/>
      <pageMargins left="0.78740157499999996" right="0.78740157499999996" top="0.984251969" bottom="0.984251969" header="0.5" footer="0.5"/>
      <pageSetup orientation="landscape" r:id="rId2"/>
      <headerFooter alignWithMargins="0"/>
    </customSheetView>
    <customSheetView guid="{761DCD43-2863-4B26-8482-FAB5E55A7EDA}" topLeftCell="B3">
      <selection activeCell="C13" sqref="C13"/>
      <pageMargins left="0.78740157499999996" right="0.78740157499999996" top="0.984251969" bottom="0.984251969" header="0.5" footer="0.5"/>
      <pageSetup orientation="landscape" r:id="rId3"/>
      <headerFooter alignWithMargins="0"/>
    </customSheetView>
    <customSheetView guid="{028C9FA8-F960-4741-A0A2-897C6BAC455B}">
      <selection activeCell="C10" sqref="C10"/>
      <pageMargins left="0.78740157499999996" right="0.78740157499999996" top="0.984251969" bottom="0.984251969" header="0.5" footer="0.5"/>
      <pageSetup orientation="landscape" r:id="rId4"/>
      <headerFooter alignWithMargins="0"/>
    </customSheetView>
    <customSheetView guid="{13E70AA6-1425-4D0E-BEDC-46005650303E}">
      <selection activeCell="A2" sqref="A2"/>
      <pageMargins left="0.78740157499999996" right="0.78740157499999996" top="0.984251969" bottom="0.984251969" header="0.5" footer="0.5"/>
      <pageSetup orientation="landscape" r:id="rId5"/>
      <headerFooter alignWithMargins="0"/>
    </customSheetView>
    <customSheetView guid="{F91C603B-C6A1-488A-B2BD-4123A730E0B6}">
      <pageMargins left="0.78740157499999996" right="0.78740157499999996" top="0.984251969" bottom="0.984251969" header="0.5" footer="0.5"/>
      <pageSetup orientation="landscape" r:id="rId6"/>
      <headerFooter alignWithMargins="0"/>
    </customSheetView>
  </customSheetViews>
  <phoneticPr fontId="1" type="noConversion"/>
  <hyperlinks>
    <hyperlink ref="C17" location="Intro!A1" display="Back"/>
    <hyperlink ref="D17" location="Screening!A1" display="Next"/>
  </hyperlinks>
  <pageMargins left="0.23622047244094491" right="0.23622047244094491" top="0.74803149606299213" bottom="0.74803149606299213" header="0.31496062992125984" footer="0.31496062992125984"/>
  <pageSetup paperSize="155" scale="84" fitToHeight="2" orientation="landscape" r:id="rId7"/>
  <headerFooter alignWithMargins="0">
    <oddHeader>&amp;L[File]</oddHeader>
  </headerFooter>
  <colBreaks count="1" manualBreakCount="1">
    <brk id="4" max="18" man="1"/>
  </colBreaks>
</worksheet>
</file>

<file path=xl/worksheets/sheet3.xml><?xml version="1.0" encoding="utf-8"?>
<worksheet xmlns="http://schemas.openxmlformats.org/spreadsheetml/2006/main" xmlns:r="http://schemas.openxmlformats.org/officeDocument/2006/relationships">
  <sheetPr codeName="Sheet5"/>
  <dimension ref="A1:V47"/>
  <sheetViews>
    <sheetView showGridLines="0" topLeftCell="A6" zoomScaleNormal="100" zoomScaleSheetLayoutView="100" workbookViewId="0">
      <selection activeCell="I16" sqref="I16"/>
    </sheetView>
  </sheetViews>
  <sheetFormatPr baseColWidth="10" defaultColWidth="11.5703125" defaultRowHeight="12.75"/>
  <cols>
    <col min="1" max="1" width="25.5703125" style="12" customWidth="1"/>
    <col min="2" max="2" width="22.42578125" style="12" customWidth="1"/>
    <col min="3" max="3" width="8.140625" style="12" customWidth="1"/>
    <col min="4" max="4" width="13.140625" style="12" customWidth="1"/>
    <col min="5" max="5" width="10.28515625" style="12" customWidth="1"/>
    <col min="6" max="6" width="11" style="12" customWidth="1"/>
    <col min="7" max="7" width="11.5703125" style="12" customWidth="1"/>
    <col min="8" max="8" width="9.42578125" style="12" customWidth="1"/>
    <col min="9" max="9" width="9.5703125" style="12" customWidth="1"/>
    <col min="10" max="10" width="16.140625" style="12" customWidth="1"/>
    <col min="11" max="11" width="11.5703125" style="12"/>
    <col min="13" max="16384" width="11.5703125" style="12"/>
  </cols>
  <sheetData>
    <row r="1" spans="1:22">
      <c r="A1" s="197" t="s">
        <v>156</v>
      </c>
      <c r="B1" s="196"/>
      <c r="C1" s="196"/>
      <c r="D1" s="196"/>
      <c r="E1" s="196"/>
      <c r="F1" s="196"/>
      <c r="G1" s="196"/>
      <c r="H1" s="196"/>
      <c r="I1" s="196"/>
      <c r="J1" s="206"/>
      <c r="K1" s="207"/>
    </row>
    <row r="2" spans="1:22">
      <c r="A2" s="198" t="s">
        <v>157</v>
      </c>
      <c r="B2" s="199"/>
      <c r="C2" s="199"/>
      <c r="D2" s="199"/>
      <c r="E2" s="199"/>
      <c r="F2" s="199"/>
      <c r="G2" s="199"/>
      <c r="H2" s="199"/>
      <c r="I2" s="199"/>
      <c r="J2" s="201"/>
      <c r="K2" s="208"/>
    </row>
    <row r="3" spans="1:22">
      <c r="A3" s="198"/>
      <c r="B3" s="199"/>
      <c r="C3" s="199"/>
      <c r="D3" s="199"/>
      <c r="E3" s="199"/>
      <c r="F3" s="199"/>
      <c r="G3" s="199"/>
      <c r="H3" s="199"/>
      <c r="I3" s="199"/>
      <c r="J3" s="201"/>
      <c r="K3" s="208"/>
    </row>
    <row r="4" spans="1:22">
      <c r="A4" s="200" t="s">
        <v>56</v>
      </c>
      <c r="B4" s="201"/>
      <c r="C4" s="201"/>
      <c r="D4" s="202"/>
      <c r="E4" s="202"/>
      <c r="F4" s="202"/>
      <c r="G4" s="202"/>
      <c r="H4" s="202"/>
      <c r="I4" s="202"/>
      <c r="J4" s="201"/>
      <c r="K4" s="208"/>
    </row>
    <row r="5" spans="1:22" ht="15.75" customHeight="1">
      <c r="A5" s="209"/>
      <c r="B5" s="201"/>
      <c r="C5" s="201"/>
      <c r="D5" s="201"/>
      <c r="E5" s="201"/>
      <c r="F5" s="201"/>
      <c r="G5" s="201"/>
      <c r="H5" s="201"/>
      <c r="I5" s="201"/>
      <c r="J5" s="201"/>
      <c r="K5" s="208"/>
    </row>
    <row r="6" spans="1:22">
      <c r="A6" s="203" t="s">
        <v>158</v>
      </c>
      <c r="B6" s="201"/>
      <c r="C6" s="201"/>
      <c r="D6" s="201"/>
      <c r="E6" s="201"/>
      <c r="F6" s="201"/>
      <c r="G6" s="201"/>
      <c r="H6" s="201"/>
      <c r="I6" s="201"/>
      <c r="J6" s="201"/>
      <c r="K6" s="208"/>
    </row>
    <row r="7" spans="1:22">
      <c r="A7" s="210" t="s">
        <v>159</v>
      </c>
      <c r="B7" s="204"/>
      <c r="C7" s="204"/>
      <c r="D7" s="204"/>
      <c r="E7" s="204"/>
      <c r="F7" s="204"/>
      <c r="G7" s="204"/>
      <c r="H7" s="204"/>
      <c r="I7" s="204"/>
      <c r="J7" s="204"/>
      <c r="K7" s="211"/>
    </row>
    <row r="9" spans="1:22" ht="15.75">
      <c r="A9" s="17" t="s">
        <v>4</v>
      </c>
      <c r="B9" s="19"/>
    </row>
    <row r="10" spans="1:22" s="7" customFormat="1" ht="9.1999999999999993" customHeight="1">
      <c r="A10" s="241" t="s">
        <v>109</v>
      </c>
      <c r="B10" s="242"/>
      <c r="C10" s="242"/>
      <c r="D10" s="242"/>
      <c r="E10" s="242"/>
      <c r="F10" s="242"/>
      <c r="G10" s="242"/>
      <c r="H10" s="242"/>
      <c r="I10" s="109"/>
      <c r="J10" s="22"/>
      <c r="K10" s="22"/>
      <c r="L10"/>
      <c r="M10" s="22"/>
      <c r="N10" s="22"/>
      <c r="O10" s="22"/>
      <c r="P10" s="22"/>
      <c r="Q10" s="22"/>
      <c r="R10" s="22"/>
      <c r="S10" s="22"/>
      <c r="T10" s="22"/>
      <c r="U10" s="22"/>
      <c r="V10" s="22"/>
    </row>
    <row r="11" spans="1:22" ht="1.5" customHeight="1">
      <c r="A11" s="242"/>
      <c r="B11" s="242"/>
      <c r="C11" s="242"/>
      <c r="D11" s="242"/>
      <c r="E11" s="242"/>
      <c r="F11" s="242"/>
      <c r="G11" s="242"/>
      <c r="H11" s="242"/>
      <c r="I11" s="109"/>
    </row>
    <row r="12" spans="1:22">
      <c r="A12" s="242"/>
      <c r="B12" s="242"/>
      <c r="C12" s="242"/>
      <c r="D12" s="242"/>
      <c r="E12" s="242"/>
      <c r="F12" s="242"/>
      <c r="G12" s="242"/>
      <c r="H12" s="242"/>
      <c r="I12" s="109"/>
    </row>
    <row r="13" spans="1:22" ht="69.2" customHeight="1">
      <c r="A13" s="242"/>
      <c r="B13" s="242"/>
      <c r="C13" s="242"/>
      <c r="D13" s="242"/>
      <c r="E13" s="242"/>
      <c r="F13" s="242"/>
      <c r="G13" s="242"/>
      <c r="H13" s="242"/>
      <c r="I13" s="109"/>
    </row>
    <row r="14" spans="1:22" ht="24.75" customHeight="1">
      <c r="A14" s="20"/>
      <c r="B14" s="21"/>
      <c r="C14" s="249" t="s">
        <v>5</v>
      </c>
      <c r="D14" s="251" t="s">
        <v>32</v>
      </c>
      <c r="E14" s="251" t="s">
        <v>6</v>
      </c>
      <c r="F14" s="243" t="s">
        <v>7</v>
      </c>
      <c r="G14" s="243" t="s">
        <v>33</v>
      </c>
      <c r="H14" s="247" t="s">
        <v>52</v>
      </c>
      <c r="I14" s="248"/>
      <c r="J14" s="23"/>
    </row>
    <row r="15" spans="1:22">
      <c r="A15" s="24" t="s">
        <v>4</v>
      </c>
      <c r="B15" s="25"/>
      <c r="C15" s="250"/>
      <c r="D15" s="244"/>
      <c r="E15" s="244"/>
      <c r="F15" s="244"/>
      <c r="G15" s="244"/>
      <c r="H15" s="26" t="s">
        <v>12</v>
      </c>
      <c r="I15" s="27" t="s">
        <v>75</v>
      </c>
      <c r="J15" s="28"/>
    </row>
    <row r="16" spans="1:22" ht="13.5" customHeight="1">
      <c r="A16" s="115" t="s">
        <v>37</v>
      </c>
      <c r="B16" s="53" t="s">
        <v>65</v>
      </c>
      <c r="C16" s="217">
        <v>0</v>
      </c>
      <c r="D16" s="218">
        <v>0</v>
      </c>
      <c r="E16" s="218">
        <v>0</v>
      </c>
      <c r="F16" s="219">
        <v>0</v>
      </c>
      <c r="G16" s="220">
        <v>0</v>
      </c>
      <c r="H16" s="120" t="s">
        <v>29</v>
      </c>
      <c r="I16" s="221">
        <v>0</v>
      </c>
      <c r="J16" s="30"/>
    </row>
    <row r="17" spans="1:10" ht="12.75" customHeight="1">
      <c r="A17" s="31"/>
      <c r="B17" s="53" t="s">
        <v>57</v>
      </c>
      <c r="C17" s="150">
        <f>'Assumed Costs'!$B$9</f>
        <v>0</v>
      </c>
      <c r="D17" s="151">
        <f>'Assumed Costs'!$B$10</f>
        <v>0</v>
      </c>
      <c r="E17" s="151">
        <f>'Assumed Costs'!$B$11</f>
        <v>0</v>
      </c>
      <c r="F17" s="152">
        <f>'Assumed Costs'!$B$12</f>
        <v>0</v>
      </c>
      <c r="G17" s="153">
        <f>'Assumed Costs'!$B$13</f>
        <v>0</v>
      </c>
      <c r="H17" s="154" t="s">
        <v>30</v>
      </c>
      <c r="I17" s="221">
        <v>0</v>
      </c>
      <c r="J17" s="30"/>
    </row>
    <row r="18" spans="1:10" ht="12.75" customHeight="1">
      <c r="A18" s="31"/>
      <c r="B18" s="53"/>
      <c r="C18" s="150"/>
      <c r="D18" s="151"/>
      <c r="E18" s="151"/>
      <c r="F18" s="152"/>
      <c r="G18" s="153"/>
      <c r="H18" s="154" t="s">
        <v>31</v>
      </c>
      <c r="I18" s="221">
        <v>0</v>
      </c>
      <c r="J18" s="30"/>
    </row>
    <row r="19" spans="1:10" ht="12.75" customHeight="1">
      <c r="A19" s="31"/>
      <c r="B19" s="53"/>
      <c r="C19" s="150"/>
      <c r="D19" s="151"/>
      <c r="E19" s="151"/>
      <c r="F19" s="152"/>
      <c r="G19" s="153"/>
      <c r="H19" s="154" t="s">
        <v>51</v>
      </c>
      <c r="I19" s="221">
        <v>0</v>
      </c>
      <c r="J19" s="30"/>
    </row>
    <row r="20" spans="1:10">
      <c r="A20" s="37"/>
      <c r="B20" s="51"/>
      <c r="C20" s="32"/>
      <c r="D20" s="33"/>
      <c r="E20" s="33"/>
      <c r="F20" s="34"/>
      <c r="G20" s="123"/>
      <c r="H20" s="116"/>
      <c r="I20" s="130"/>
      <c r="J20" s="30"/>
    </row>
    <row r="21" spans="1:10">
      <c r="A21" s="117" t="s">
        <v>58</v>
      </c>
      <c r="B21" s="53" t="s">
        <v>66</v>
      </c>
      <c r="C21" s="223">
        <v>0</v>
      </c>
      <c r="D21" s="224">
        <v>0</v>
      </c>
      <c r="E21" s="224">
        <v>0</v>
      </c>
      <c r="F21" s="225">
        <v>0</v>
      </c>
      <c r="G21" s="226">
        <v>0</v>
      </c>
      <c r="H21" s="121" t="s">
        <v>29</v>
      </c>
      <c r="I21" s="222">
        <v>0</v>
      </c>
      <c r="J21" s="181"/>
    </row>
    <row r="22" spans="1:10">
      <c r="A22" s="31"/>
      <c r="B22" s="53" t="s">
        <v>57</v>
      </c>
      <c r="C22" s="150">
        <f>'Assumed Costs'!$B$9</f>
        <v>0</v>
      </c>
      <c r="D22" s="151">
        <f>'Assumed Costs'!$B$10</f>
        <v>0</v>
      </c>
      <c r="E22" s="151">
        <f>'Assumed Costs'!$B$11</f>
        <v>0</v>
      </c>
      <c r="F22" s="152">
        <f>'Assumed Costs'!$B$12</f>
        <v>0</v>
      </c>
      <c r="G22" s="153">
        <f>'Assumed Costs'!$B$13</f>
        <v>0</v>
      </c>
      <c r="H22" s="154" t="s">
        <v>30</v>
      </c>
      <c r="I22" s="221">
        <v>0</v>
      </c>
    </row>
    <row r="23" spans="1:10" ht="12.75" customHeight="1">
      <c r="A23" s="31"/>
      <c r="C23" s="155"/>
      <c r="D23" s="156"/>
      <c r="E23" s="156"/>
      <c r="F23" s="157"/>
      <c r="G23" s="158"/>
      <c r="H23" s="154" t="s">
        <v>31</v>
      </c>
      <c r="I23" s="221">
        <v>0</v>
      </c>
      <c r="J23" s="30"/>
    </row>
    <row r="24" spans="1:10">
      <c r="A24" s="38"/>
      <c r="C24" s="155"/>
      <c r="D24" s="156"/>
      <c r="E24" s="156"/>
      <c r="F24" s="157"/>
      <c r="G24" s="158"/>
      <c r="H24" s="154" t="s">
        <v>51</v>
      </c>
      <c r="I24" s="221">
        <v>0</v>
      </c>
      <c r="J24" s="30"/>
    </row>
    <row r="25" spans="1:10">
      <c r="A25" s="31"/>
      <c r="B25" s="53"/>
      <c r="C25" s="32"/>
      <c r="D25" s="33"/>
      <c r="E25" s="33"/>
      <c r="F25" s="34"/>
      <c r="G25" s="123"/>
      <c r="H25" s="116"/>
      <c r="I25" s="85"/>
      <c r="J25" s="30"/>
    </row>
    <row r="26" spans="1:10">
      <c r="A26" s="117" t="s">
        <v>78</v>
      </c>
      <c r="B26" s="53" t="s">
        <v>66</v>
      </c>
      <c r="C26" s="223">
        <v>0</v>
      </c>
      <c r="D26" s="224">
        <v>0</v>
      </c>
      <c r="E26" s="224">
        <v>0</v>
      </c>
      <c r="F26" s="225">
        <v>0</v>
      </c>
      <c r="G26" s="226">
        <v>0</v>
      </c>
      <c r="H26" s="121" t="s">
        <v>29</v>
      </c>
      <c r="I26" s="222">
        <v>0</v>
      </c>
      <c r="J26" s="30"/>
    </row>
    <row r="27" spans="1:10" ht="13.5" customHeight="1">
      <c r="A27" s="31"/>
      <c r="B27" s="53" t="s">
        <v>57</v>
      </c>
      <c r="C27" s="150">
        <f>'Assumed Costs'!$B$9</f>
        <v>0</v>
      </c>
      <c r="D27" s="151">
        <f>'Assumed Costs'!$B$10</f>
        <v>0</v>
      </c>
      <c r="E27" s="151">
        <f>'Assumed Costs'!$B$11</f>
        <v>0</v>
      </c>
      <c r="F27" s="152">
        <f>'Assumed Costs'!$B$12</f>
        <v>0</v>
      </c>
      <c r="G27" s="153">
        <f>'Assumed Costs'!$B$13</f>
        <v>0</v>
      </c>
      <c r="H27" s="162" t="s">
        <v>30</v>
      </c>
      <c r="I27" s="222">
        <v>0</v>
      </c>
      <c r="J27" s="30"/>
    </row>
    <row r="28" spans="1:10" ht="12.75" customHeight="1">
      <c r="A28" s="31"/>
      <c r="B28" s="53"/>
      <c r="C28" s="159"/>
      <c r="D28" s="160"/>
      <c r="E28" s="160"/>
      <c r="F28" s="166"/>
      <c r="G28" s="167"/>
      <c r="H28" s="162" t="s">
        <v>31</v>
      </c>
      <c r="I28" s="222">
        <v>0</v>
      </c>
      <c r="J28" s="30"/>
    </row>
    <row r="29" spans="1:10">
      <c r="A29" s="38"/>
      <c r="C29" s="164"/>
      <c r="D29" s="165"/>
      <c r="E29" s="165"/>
      <c r="F29" s="166"/>
      <c r="G29" s="167"/>
      <c r="H29" s="162" t="s">
        <v>51</v>
      </c>
      <c r="I29" s="222">
        <v>0</v>
      </c>
      <c r="J29" s="30"/>
    </row>
    <row r="30" spans="1:10">
      <c r="A30" s="39"/>
      <c r="B30" s="54"/>
      <c r="C30" s="40"/>
      <c r="D30" s="41"/>
      <c r="E30" s="41"/>
      <c r="F30" s="42"/>
      <c r="G30" s="124"/>
      <c r="H30" s="122"/>
      <c r="I30" s="62"/>
      <c r="J30" s="30"/>
    </row>
    <row r="31" spans="1:10">
      <c r="D31" s="44"/>
      <c r="E31" s="44"/>
      <c r="F31" s="44"/>
      <c r="G31" s="44"/>
      <c r="H31" s="44"/>
      <c r="I31" s="44"/>
    </row>
    <row r="32" spans="1:10">
      <c r="A32" s="19" t="s">
        <v>21</v>
      </c>
      <c r="B32" s="19"/>
      <c r="C32" s="70">
        <f>C16+C21+C26</f>
        <v>0</v>
      </c>
      <c r="D32" s="70">
        <f>D16+D21+D26</f>
        <v>0</v>
      </c>
      <c r="E32" s="70">
        <f>E16+E21+E26</f>
        <v>0</v>
      </c>
      <c r="F32" s="70">
        <f>F16+F21+F26</f>
        <v>0</v>
      </c>
      <c r="G32" s="70">
        <f>G16+G21+G26</f>
        <v>0</v>
      </c>
      <c r="H32" s="71"/>
      <c r="I32" s="71"/>
    </row>
    <row r="33" spans="1:11">
      <c r="A33" s="19" t="s">
        <v>59</v>
      </c>
      <c r="B33" s="19"/>
      <c r="C33" s="168">
        <f>(C16*C17)+(C21*C22)+(C26*C27)</f>
        <v>0</v>
      </c>
      <c r="D33" s="168">
        <f>(D16*D17)+(D21*D22)+(D26*D27)</f>
        <v>0</v>
      </c>
      <c r="E33" s="168">
        <f>(E16*E17)+(E21*E22)+(E26*E27)</f>
        <v>0</v>
      </c>
      <c r="F33" s="168">
        <f>(F16*F17)+(F21*F22)+(F26*F27)</f>
        <v>0</v>
      </c>
      <c r="G33" s="168">
        <f>(G16*G17)+(G21*G22)+(G26*G27)</f>
        <v>0</v>
      </c>
      <c r="H33" s="169"/>
      <c r="I33" s="170">
        <f>I16+I17+I18+I19+I21+I22+I23+I24+I26+I27+I28+I29</f>
        <v>0</v>
      </c>
    </row>
    <row r="35" spans="1:11">
      <c r="A35" s="148" t="s">
        <v>60</v>
      </c>
      <c r="B35" s="171">
        <f>C33+D33+E33+F33+G33+I33</f>
        <v>0</v>
      </c>
      <c r="C35" s="134"/>
      <c r="D35" s="134"/>
      <c r="E35" s="134"/>
      <c r="F35" s="134"/>
      <c r="G35" s="134"/>
      <c r="H35" s="134"/>
      <c r="I35" s="134"/>
      <c r="J35" s="227" t="s">
        <v>54</v>
      </c>
      <c r="K35" s="227" t="s">
        <v>53</v>
      </c>
    </row>
    <row r="36" spans="1:11" ht="24" customHeight="1">
      <c r="A36" s="195" t="s">
        <v>71</v>
      </c>
      <c r="B36" s="149">
        <f>C32+D32+E32+F32+G32</f>
        <v>0</v>
      </c>
      <c r="C36" s="134"/>
      <c r="D36" s="134"/>
      <c r="E36" s="134"/>
      <c r="F36" s="134"/>
      <c r="G36" s="134"/>
      <c r="H36" s="134"/>
      <c r="I36" s="134"/>
    </row>
    <row r="37" spans="1:11">
      <c r="A37" s="148"/>
      <c r="B37" s="135"/>
      <c r="C37" s="134"/>
      <c r="D37" s="134"/>
      <c r="E37" s="134"/>
      <c r="F37" s="134"/>
      <c r="G37" s="134"/>
      <c r="H37" s="134"/>
      <c r="I37" s="134"/>
    </row>
    <row r="38" spans="1:11">
      <c r="A38" s="61"/>
      <c r="B38" s="61"/>
      <c r="C38" s="61"/>
      <c r="D38" s="61"/>
      <c r="E38" s="61"/>
      <c r="F38" s="61"/>
      <c r="G38" s="61"/>
      <c r="H38" s="61"/>
      <c r="I38" s="61"/>
    </row>
    <row r="39" spans="1:11">
      <c r="A39" s="45" t="s">
        <v>44</v>
      </c>
      <c r="B39" s="245" t="s">
        <v>110</v>
      </c>
      <c r="C39" s="246"/>
      <c r="D39" s="246"/>
      <c r="E39" s="246"/>
      <c r="F39" s="246"/>
      <c r="G39" s="246"/>
      <c r="H39" s="246"/>
      <c r="I39" s="246"/>
      <c r="J39" s="57"/>
      <c r="K39" s="57"/>
    </row>
    <row r="40" spans="1:11">
      <c r="B40" s="246"/>
      <c r="C40" s="246"/>
      <c r="D40" s="246"/>
      <c r="E40" s="246"/>
      <c r="F40" s="246"/>
      <c r="G40" s="246"/>
      <c r="H40" s="246"/>
      <c r="I40" s="246"/>
      <c r="J40" s="57"/>
      <c r="K40" s="57"/>
    </row>
    <row r="41" spans="1:11">
      <c r="B41" s="246"/>
      <c r="C41" s="246"/>
      <c r="D41" s="246"/>
      <c r="E41" s="246"/>
      <c r="F41" s="246"/>
      <c r="G41" s="246"/>
      <c r="H41" s="246"/>
      <c r="I41" s="246"/>
      <c r="J41" s="57"/>
      <c r="K41" s="57"/>
    </row>
    <row r="42" spans="1:11">
      <c r="B42" s="60"/>
      <c r="C42" s="60"/>
      <c r="D42" s="60"/>
      <c r="E42" s="60"/>
      <c r="F42" s="60"/>
      <c r="G42" s="60"/>
      <c r="H42" s="60"/>
      <c r="I42" s="60"/>
      <c r="J42" s="57"/>
      <c r="K42" s="57"/>
    </row>
    <row r="43" spans="1:11">
      <c r="B43" s="46"/>
      <c r="C43" s="46"/>
      <c r="D43" s="46"/>
      <c r="E43" s="46"/>
      <c r="F43" s="46"/>
      <c r="G43" s="46"/>
      <c r="H43" s="46"/>
      <c r="I43" s="46"/>
      <c r="J43" s="46"/>
      <c r="K43" s="46"/>
    </row>
    <row r="44" spans="1:11">
      <c r="A44" s="45" t="s">
        <v>58</v>
      </c>
      <c r="B44" s="241" t="s">
        <v>79</v>
      </c>
      <c r="C44" s="242"/>
      <c r="D44" s="242"/>
      <c r="E44" s="242"/>
      <c r="F44" s="242"/>
      <c r="G44" s="242"/>
      <c r="H44" s="242"/>
      <c r="I44" s="242"/>
    </row>
    <row r="45" spans="1:11" ht="37.5" customHeight="1">
      <c r="A45" s="45"/>
      <c r="B45" s="242"/>
      <c r="C45" s="242"/>
      <c r="D45" s="242"/>
      <c r="E45" s="242"/>
      <c r="F45" s="242"/>
      <c r="G45" s="242"/>
      <c r="H45" s="242"/>
      <c r="I45" s="242"/>
    </row>
    <row r="46" spans="1:11">
      <c r="A46" s="45"/>
      <c r="B46" s="45"/>
      <c r="C46" s="47"/>
    </row>
    <row r="47" spans="1:11">
      <c r="A47" s="48" t="s">
        <v>78</v>
      </c>
      <c r="B47" s="12" t="s">
        <v>45</v>
      </c>
    </row>
  </sheetData>
  <sheetProtection sheet="1" objects="1" scenarios="1" formatCells="0" selectLockedCells="1"/>
  <protectedRanges>
    <protectedRange sqref="A1:I1" name="Range1_1_1_1"/>
  </protectedRanges>
  <customSheetViews>
    <customSheetView guid="{42146670-BCC0-4F62-9FAC-1BD2E7234BE5}" showGridLines="0">
      <selection sqref="A1:IV7"/>
      <pageMargins left="0.74803149606299213" right="0.74803149606299213" top="0.59055118110236227" bottom="0.59055118110236227" header="0.51181102362204722" footer="0.51181102362204722"/>
      <pageSetup orientation="landscape" r:id="rId1"/>
      <headerFooter alignWithMargins="0"/>
    </customSheetView>
    <customSheetView guid="{8C247F12-4891-4A29-96F3-70D1DDC7B58D}" showGridLines="0" hiddenRows="1" topLeftCell="A17">
      <selection activeCell="T39" sqref="T39"/>
      <pageMargins left="0.74803149606299213" right="0.74803149606299213" top="0.59055118110236227" bottom="0.59055118110236227" header="0.51181102362204722" footer="0.51181102362204722"/>
      <pageSetup orientation="landscape" r:id="rId2"/>
      <headerFooter alignWithMargins="0"/>
    </customSheetView>
    <customSheetView guid="{761DCD43-2863-4B26-8482-FAB5E55A7EDA}" showGridLines="0" topLeftCell="A49">
      <selection activeCell="C52" sqref="C52"/>
      <pageMargins left="0.74803149606299213" right="0.74803149606299213" top="0.59055118110236227" bottom="0.59055118110236227" header="0.51181102362204722" footer="0.51181102362204722"/>
      <pageSetup orientation="landscape" r:id="rId3"/>
      <headerFooter alignWithMargins="0"/>
    </customSheetView>
    <customSheetView guid="{028C9FA8-F960-4741-A0A2-897C6BAC455B}" showGridLines="0">
      <selection activeCell="A39" sqref="A39"/>
      <pageMargins left="0.74803149606299213" right="0.74803149606299213" top="0.59055118110236227" bottom="0.59055118110236227" header="0.51181102362204722" footer="0.51181102362204722"/>
      <pageSetup orientation="landscape" r:id="rId4"/>
      <headerFooter alignWithMargins="0"/>
    </customSheetView>
    <customSheetView guid="{13E70AA6-1425-4D0E-BEDC-46005650303E}" showGridLines="0">
      <selection activeCell="A9" sqref="A9"/>
      <pageMargins left="0.74803149606299213" right="0.74803149606299213" top="0.59055118110236227" bottom="0.59055118110236227" header="0.51181102362204722" footer="0.51181102362204722"/>
      <pageSetup orientation="landscape" r:id="rId5"/>
      <headerFooter alignWithMargins="0"/>
    </customSheetView>
    <customSheetView guid="{F91C603B-C6A1-488A-B2BD-4123A730E0B6}" showGridLines="0">
      <selection sqref="A1:IV7"/>
      <pageMargins left="0.74803149606299213" right="0.74803149606299213" top="0.59055118110236227" bottom="0.59055118110236227" header="0.51181102362204722" footer="0.51181102362204722"/>
      <pageSetup orientation="landscape" r:id="rId6"/>
      <headerFooter alignWithMargins="0"/>
    </customSheetView>
  </customSheetViews>
  <mergeCells count="9">
    <mergeCell ref="A10:H13"/>
    <mergeCell ref="F14:F15"/>
    <mergeCell ref="G14:G15"/>
    <mergeCell ref="B44:I45"/>
    <mergeCell ref="B39:I41"/>
    <mergeCell ref="H14:I14"/>
    <mergeCell ref="C14:C15"/>
    <mergeCell ref="D14:D15"/>
    <mergeCell ref="E14:E15"/>
  </mergeCells>
  <phoneticPr fontId="1" type="noConversion"/>
  <dataValidations count="1">
    <dataValidation type="list" allowBlank="1" showInputMessage="1" showErrorMessage="1" sqref="D28:E28">
      <formula1>Numbers</formula1>
    </dataValidation>
  </dataValidations>
  <hyperlinks>
    <hyperlink ref="J35" location="'Assumed Costs'!A1" display="Back"/>
    <hyperlink ref="K35" location="Scoping!A1" display="Next"/>
  </hyperlinks>
  <pageMargins left="0.23622047244094491" right="0.23622047244094491" top="0.74803149606299213" bottom="0.74803149606299213" header="0.31496062992125984" footer="0.31496062992125984"/>
  <pageSetup paperSize="155" scale="91" fitToHeight="2" orientation="landscape" r:id="rId7"/>
  <headerFooter alignWithMargins="0">
    <oddHeader>&amp;L[File]</oddHeader>
  </headerFooter>
  <rowBreaks count="1" manualBreakCount="1">
    <brk id="38" max="10" man="1"/>
  </rowBreaks>
  <legacyDrawing r:id="rId8"/>
</worksheet>
</file>

<file path=xl/worksheets/sheet4.xml><?xml version="1.0" encoding="utf-8"?>
<worksheet xmlns="http://schemas.openxmlformats.org/spreadsheetml/2006/main" xmlns:r="http://schemas.openxmlformats.org/officeDocument/2006/relationships">
  <sheetPr codeName="Sheet6">
    <pageSetUpPr fitToPage="1"/>
  </sheetPr>
  <dimension ref="A1:M69"/>
  <sheetViews>
    <sheetView showGridLines="0" topLeftCell="A9" zoomScaleNormal="100" zoomScaleSheetLayoutView="100" workbookViewId="0">
      <selection activeCell="I16" sqref="I16"/>
    </sheetView>
  </sheetViews>
  <sheetFormatPr baseColWidth="10" defaultColWidth="9.140625" defaultRowHeight="12.75"/>
  <cols>
    <col min="1" max="1" width="24.5703125" style="1" customWidth="1"/>
    <col min="2" max="2" width="23.140625" style="1" customWidth="1"/>
    <col min="3" max="3" width="10" style="1" customWidth="1"/>
    <col min="4" max="4" width="11.5703125" style="1" customWidth="1"/>
    <col min="5" max="6" width="10.5703125" style="1" customWidth="1"/>
    <col min="7" max="7" width="11" style="1" customWidth="1"/>
    <col min="8" max="8" width="8.140625" style="1" customWidth="1"/>
    <col min="9" max="16384" width="9.140625" style="1"/>
  </cols>
  <sheetData>
    <row r="1" spans="1:13" s="12" customFormat="1">
      <c r="A1" s="197" t="s">
        <v>156</v>
      </c>
      <c r="B1" s="196"/>
      <c r="C1" s="196"/>
      <c r="D1" s="196"/>
      <c r="E1" s="196"/>
      <c r="F1" s="196"/>
      <c r="G1" s="196"/>
      <c r="H1" s="196"/>
      <c r="I1" s="196"/>
      <c r="J1" s="206"/>
      <c r="K1" s="206"/>
      <c r="L1" s="206"/>
      <c r="M1" s="207"/>
    </row>
    <row r="2" spans="1:13" s="12" customFormat="1">
      <c r="A2" s="198" t="s">
        <v>157</v>
      </c>
      <c r="B2" s="199"/>
      <c r="C2" s="199"/>
      <c r="D2" s="199"/>
      <c r="E2" s="199"/>
      <c r="F2" s="199"/>
      <c r="G2" s="199"/>
      <c r="H2" s="199"/>
      <c r="I2" s="199"/>
      <c r="J2" s="201"/>
      <c r="K2" s="201"/>
      <c r="L2" s="201"/>
      <c r="M2" s="208"/>
    </row>
    <row r="3" spans="1:13" s="12" customFormat="1">
      <c r="A3" s="198"/>
      <c r="B3" s="199"/>
      <c r="C3" s="199"/>
      <c r="D3" s="199"/>
      <c r="E3" s="199"/>
      <c r="F3" s="199"/>
      <c r="G3" s="199"/>
      <c r="H3" s="199"/>
      <c r="I3" s="199"/>
      <c r="J3" s="201"/>
      <c r="K3" s="201"/>
      <c r="L3" s="201"/>
      <c r="M3" s="208"/>
    </row>
    <row r="4" spans="1:13" s="12" customFormat="1">
      <c r="A4" s="200" t="s">
        <v>56</v>
      </c>
      <c r="B4" s="201"/>
      <c r="C4" s="201"/>
      <c r="D4" s="202"/>
      <c r="E4" s="202"/>
      <c r="F4" s="202"/>
      <c r="G4" s="202"/>
      <c r="H4" s="202"/>
      <c r="I4" s="202"/>
      <c r="J4" s="201"/>
      <c r="K4" s="201"/>
      <c r="L4" s="201"/>
      <c r="M4" s="208"/>
    </row>
    <row r="5" spans="1:13" s="12" customFormat="1" ht="15.75" customHeight="1">
      <c r="A5" s="209"/>
      <c r="B5" s="201"/>
      <c r="C5" s="201"/>
      <c r="D5" s="201"/>
      <c r="E5" s="201"/>
      <c r="F5" s="201"/>
      <c r="G5" s="201"/>
      <c r="H5" s="201"/>
      <c r="I5" s="201"/>
      <c r="J5" s="201"/>
      <c r="K5" s="201"/>
      <c r="L5" s="201"/>
      <c r="M5" s="208"/>
    </row>
    <row r="6" spans="1:13" s="12" customFormat="1">
      <c r="A6" s="203" t="s">
        <v>158</v>
      </c>
      <c r="B6" s="201"/>
      <c r="C6" s="201"/>
      <c r="D6" s="201"/>
      <c r="E6" s="201"/>
      <c r="F6" s="201"/>
      <c r="G6" s="201"/>
      <c r="H6" s="201"/>
      <c r="I6" s="201"/>
      <c r="J6" s="201"/>
      <c r="K6" s="201"/>
      <c r="L6" s="201"/>
      <c r="M6" s="208"/>
    </row>
    <row r="7" spans="1:13" s="12" customFormat="1">
      <c r="A7" s="210" t="s">
        <v>159</v>
      </c>
      <c r="B7" s="204"/>
      <c r="C7" s="204"/>
      <c r="D7" s="204"/>
      <c r="E7" s="204"/>
      <c r="F7" s="204"/>
      <c r="G7" s="204"/>
      <c r="H7" s="204"/>
      <c r="I7" s="204"/>
      <c r="J7" s="204"/>
      <c r="K7" s="204"/>
      <c r="L7" s="204"/>
      <c r="M7" s="211"/>
    </row>
    <row r="8" spans="1:13" ht="21.75" customHeight="1">
      <c r="A8" s="236" t="s">
        <v>17</v>
      </c>
    </row>
    <row r="9" spans="1:13">
      <c r="A9" s="57" t="s">
        <v>160</v>
      </c>
    </row>
    <row r="10" spans="1:13">
      <c r="A10" s="3" t="s">
        <v>161</v>
      </c>
    </row>
    <row r="11" spans="1:13">
      <c r="A11" s="3" t="s">
        <v>162</v>
      </c>
    </row>
    <row r="12" spans="1:13">
      <c r="A12" s="1" t="s">
        <v>137</v>
      </c>
    </row>
    <row r="13" spans="1:13" s="12" customFormat="1">
      <c r="A13" s="112"/>
      <c r="B13" s="112"/>
      <c r="C13" s="112"/>
      <c r="D13" s="7"/>
      <c r="E13" s="7"/>
      <c r="F13" s="7"/>
      <c r="G13" s="7"/>
      <c r="H13" s="7"/>
      <c r="I13" s="7"/>
    </row>
    <row r="14" spans="1:13">
      <c r="A14" s="252" t="s">
        <v>17</v>
      </c>
      <c r="B14" s="49"/>
      <c r="C14" s="251" t="s">
        <v>5</v>
      </c>
      <c r="D14" s="251" t="s">
        <v>32</v>
      </c>
      <c r="E14" s="251" t="s">
        <v>6</v>
      </c>
      <c r="F14" s="243" t="s">
        <v>7</v>
      </c>
      <c r="G14" s="261" t="s">
        <v>33</v>
      </c>
      <c r="H14" s="247" t="s">
        <v>52</v>
      </c>
      <c r="I14" s="248"/>
    </row>
    <row r="15" spans="1:13">
      <c r="A15" s="253"/>
      <c r="B15" s="125"/>
      <c r="C15" s="244"/>
      <c r="D15" s="244"/>
      <c r="E15" s="244"/>
      <c r="F15" s="244"/>
      <c r="G15" s="262"/>
      <c r="H15" s="132" t="s">
        <v>12</v>
      </c>
      <c r="I15" s="133" t="s">
        <v>75</v>
      </c>
    </row>
    <row r="16" spans="1:13">
      <c r="A16" s="63" t="s">
        <v>16</v>
      </c>
      <c r="B16" s="53" t="s">
        <v>66</v>
      </c>
      <c r="C16" s="224">
        <v>0</v>
      </c>
      <c r="D16" s="224">
        <v>0</v>
      </c>
      <c r="E16" s="224">
        <v>0</v>
      </c>
      <c r="F16" s="225">
        <v>0</v>
      </c>
      <c r="G16" s="226">
        <v>0</v>
      </c>
      <c r="H16" s="29" t="s">
        <v>29</v>
      </c>
      <c r="I16" s="222">
        <v>0</v>
      </c>
    </row>
    <row r="17" spans="1:9" ht="12.75" customHeight="1">
      <c r="A17" s="63"/>
      <c r="B17" s="53" t="s">
        <v>57</v>
      </c>
      <c r="C17" s="151">
        <f>'Assumed Costs'!$B$9</f>
        <v>0</v>
      </c>
      <c r="D17" s="151">
        <f>'Assumed Costs'!$B$10</f>
        <v>0</v>
      </c>
      <c r="E17" s="151">
        <f>'Assumed Costs'!$B$11</f>
        <v>0</v>
      </c>
      <c r="F17" s="152">
        <f>'Assumed Costs'!$B$12</f>
        <v>0</v>
      </c>
      <c r="G17" s="153">
        <f>'Assumed Costs'!$B$13</f>
        <v>0</v>
      </c>
      <c r="H17" s="172" t="s">
        <v>30</v>
      </c>
      <c r="I17" s="221">
        <v>0</v>
      </c>
    </row>
    <row r="18" spans="1:9" ht="11.25" customHeight="1">
      <c r="A18" s="50"/>
      <c r="B18" s="51"/>
      <c r="C18" s="151"/>
      <c r="D18" s="151"/>
      <c r="E18" s="151"/>
      <c r="F18" s="152"/>
      <c r="G18" s="153"/>
      <c r="H18" s="172" t="s">
        <v>31</v>
      </c>
      <c r="I18" s="221">
        <v>0</v>
      </c>
    </row>
    <row r="19" spans="1:9" ht="14.45" customHeight="1">
      <c r="A19" s="50"/>
      <c r="B19" s="12"/>
      <c r="C19" s="156"/>
      <c r="D19" s="156"/>
      <c r="E19" s="156"/>
      <c r="F19" s="157"/>
      <c r="G19" s="158"/>
      <c r="H19" s="172" t="s">
        <v>51</v>
      </c>
      <c r="I19" s="221">
        <v>0</v>
      </c>
    </row>
    <row r="20" spans="1:9">
      <c r="A20" s="37"/>
      <c r="B20" s="51"/>
      <c r="C20" s="33"/>
      <c r="D20" s="33"/>
      <c r="E20" s="33"/>
      <c r="F20" s="34"/>
      <c r="G20" s="123"/>
      <c r="H20" s="29"/>
      <c r="I20" s="85"/>
    </row>
    <row r="21" spans="1:9">
      <c r="A21" s="258" t="s">
        <v>80</v>
      </c>
      <c r="B21" s="53" t="s">
        <v>66</v>
      </c>
      <c r="C21" s="224">
        <v>0</v>
      </c>
      <c r="D21" s="224">
        <v>0</v>
      </c>
      <c r="E21" s="224">
        <v>0</v>
      </c>
      <c r="F21" s="225">
        <v>0</v>
      </c>
      <c r="G21" s="226">
        <v>0</v>
      </c>
      <c r="H21" s="29" t="s">
        <v>29</v>
      </c>
      <c r="I21" s="222">
        <v>0</v>
      </c>
    </row>
    <row r="22" spans="1:9" ht="13.5" customHeight="1">
      <c r="A22" s="258"/>
      <c r="B22" s="53" t="s">
        <v>57</v>
      </c>
      <c r="C22" s="151">
        <f>'Assumed Costs'!$B$9</f>
        <v>0</v>
      </c>
      <c r="D22" s="151">
        <f>'Assumed Costs'!$B$10</f>
        <v>0</v>
      </c>
      <c r="E22" s="151">
        <f>'Assumed Costs'!$B$11</f>
        <v>0</v>
      </c>
      <c r="F22" s="152">
        <f>'Assumed Costs'!$B$12</f>
        <v>0</v>
      </c>
      <c r="G22" s="153">
        <f>'Assumed Costs'!$B$13</f>
        <v>0</v>
      </c>
      <c r="H22" s="172" t="s">
        <v>30</v>
      </c>
      <c r="I22" s="221">
        <v>0</v>
      </c>
    </row>
    <row r="23" spans="1:9" ht="12.75" customHeight="1">
      <c r="A23" s="258"/>
      <c r="B23" s="52"/>
      <c r="C23" s="151"/>
      <c r="D23" s="151"/>
      <c r="E23" s="151"/>
      <c r="F23" s="152"/>
      <c r="G23" s="153"/>
      <c r="H23" s="172" t="s">
        <v>31</v>
      </c>
      <c r="I23" s="221">
        <v>0</v>
      </c>
    </row>
    <row r="24" spans="1:9">
      <c r="A24" s="258"/>
      <c r="B24" s="12"/>
      <c r="C24" s="156"/>
      <c r="D24" s="156"/>
      <c r="E24" s="156"/>
      <c r="F24" s="157"/>
      <c r="G24" s="158"/>
      <c r="H24" s="172" t="s">
        <v>51</v>
      </c>
      <c r="I24" s="221">
        <v>0</v>
      </c>
    </row>
    <row r="25" spans="1:9">
      <c r="A25" s="31"/>
      <c r="B25" s="53"/>
      <c r="C25" s="33"/>
      <c r="D25" s="33"/>
      <c r="E25" s="33"/>
      <c r="F25" s="34"/>
      <c r="G25" s="123"/>
      <c r="H25" s="29"/>
      <c r="I25" s="85"/>
    </row>
    <row r="26" spans="1:9">
      <c r="A26" s="258" t="s">
        <v>47</v>
      </c>
      <c r="B26" s="53" t="s">
        <v>67</v>
      </c>
      <c r="C26" s="224">
        <v>0</v>
      </c>
      <c r="D26" s="224">
        <v>0</v>
      </c>
      <c r="E26" s="224">
        <v>0</v>
      </c>
      <c r="F26" s="225">
        <v>0</v>
      </c>
      <c r="G26" s="226">
        <v>0</v>
      </c>
      <c r="H26" s="29" t="s">
        <v>29</v>
      </c>
      <c r="I26" s="222">
        <v>0</v>
      </c>
    </row>
    <row r="27" spans="1:9" ht="14.45" customHeight="1">
      <c r="A27" s="258"/>
      <c r="B27" s="53" t="s">
        <v>57</v>
      </c>
      <c r="C27" s="151">
        <f>'Assumed Costs'!$B$9</f>
        <v>0</v>
      </c>
      <c r="D27" s="151">
        <f>'Assumed Costs'!$B$10</f>
        <v>0</v>
      </c>
      <c r="E27" s="151">
        <f>'Assumed Costs'!$B$11</f>
        <v>0</v>
      </c>
      <c r="F27" s="152">
        <f>'Assumed Costs'!$B$12</f>
        <v>0</v>
      </c>
      <c r="G27" s="153">
        <f>'Assumed Costs'!$B$13</f>
        <v>0</v>
      </c>
      <c r="H27" s="173" t="s">
        <v>30</v>
      </c>
      <c r="I27" s="222">
        <v>0</v>
      </c>
    </row>
    <row r="28" spans="1:9" ht="13.5" customHeight="1">
      <c r="A28" s="258"/>
      <c r="B28" s="52"/>
      <c r="C28" s="160"/>
      <c r="D28" s="165"/>
      <c r="E28" s="165"/>
      <c r="F28" s="166"/>
      <c r="G28" s="167"/>
      <c r="H28" s="173" t="s">
        <v>31</v>
      </c>
      <c r="I28" s="222">
        <v>0</v>
      </c>
    </row>
    <row r="29" spans="1:9">
      <c r="A29" s="259"/>
      <c r="B29" s="126"/>
      <c r="C29" s="174"/>
      <c r="D29" s="174"/>
      <c r="E29" s="174"/>
      <c r="F29" s="175"/>
      <c r="G29" s="176"/>
      <c r="H29" s="177" t="s">
        <v>51</v>
      </c>
      <c r="I29" s="228">
        <v>0</v>
      </c>
    </row>
    <row r="31" spans="1:9">
      <c r="A31" s="74" t="s">
        <v>21</v>
      </c>
      <c r="B31" s="74"/>
      <c r="C31" s="74">
        <f>C16+C21+C26</f>
        <v>0</v>
      </c>
      <c r="D31" s="74">
        <f>D16+D21+D26</f>
        <v>0</v>
      </c>
      <c r="E31" s="74">
        <f>E16+E21+E26</f>
        <v>0</v>
      </c>
      <c r="F31" s="74">
        <f>F16+F21+F26</f>
        <v>0</v>
      </c>
      <c r="G31" s="74">
        <f>G16+G21+G26</f>
        <v>0</v>
      </c>
      <c r="H31" s="74"/>
      <c r="I31" s="74"/>
    </row>
    <row r="32" spans="1:9">
      <c r="A32" s="74" t="s">
        <v>59</v>
      </c>
      <c r="B32" s="74"/>
      <c r="C32" s="178">
        <f>(C16*C17)+(C21*C22)+(C26*C27)</f>
        <v>0</v>
      </c>
      <c r="D32" s="178">
        <f>(D16*D17)+(D21*D22)+(D26*D27)</f>
        <v>0</v>
      </c>
      <c r="E32" s="178">
        <f>(E16*E17)+(E21*E22)+(E26*E27)</f>
        <v>0</v>
      </c>
      <c r="F32" s="178">
        <f>(F16*F17)+(F21*F22)+(F26*F27)</f>
        <v>0</v>
      </c>
      <c r="G32" s="178">
        <f>(G16*G17)+(G21*G22)+(G26*G27)</f>
        <v>0</v>
      </c>
      <c r="H32" s="178"/>
      <c r="I32" s="178">
        <f>I16+I17+I18+I19+I21+I22+I23+I24+I26+I27+I28+I29</f>
        <v>0</v>
      </c>
    </row>
    <row r="33" spans="1:12" s="12" customFormat="1">
      <c r="A33" s="112"/>
      <c r="B33" s="112"/>
      <c r="C33" s="112"/>
      <c r="D33" s="7"/>
      <c r="E33" s="7"/>
      <c r="F33" s="7"/>
      <c r="G33" s="7"/>
      <c r="H33" s="7"/>
      <c r="I33" s="7"/>
    </row>
    <row r="34" spans="1:12">
      <c r="A34" s="135" t="s">
        <v>68</v>
      </c>
      <c r="B34" s="171">
        <f>C32+D32+E32+F32+G32+I32</f>
        <v>0</v>
      </c>
    </row>
    <row r="35" spans="1:12" s="12" customFormat="1">
      <c r="A35" s="148" t="s">
        <v>112</v>
      </c>
      <c r="B35" s="149">
        <f>C31+D31+E31+F31+G31</f>
        <v>0</v>
      </c>
      <c r="C35" s="134"/>
      <c r="D35" s="134"/>
      <c r="E35" s="134"/>
      <c r="F35" s="134"/>
      <c r="G35" s="134"/>
      <c r="H35" s="134"/>
      <c r="I35" s="134"/>
    </row>
    <row r="36" spans="1:12" s="12" customFormat="1">
      <c r="A36" s="148"/>
      <c r="B36" s="135"/>
      <c r="C36" s="134"/>
      <c r="D36" s="134"/>
      <c r="E36" s="134"/>
      <c r="F36" s="134"/>
      <c r="G36" s="134"/>
      <c r="H36" s="134"/>
      <c r="I36" s="134"/>
    </row>
    <row r="37" spans="1:12" s="12" customFormat="1">
      <c r="A37" s="148"/>
      <c r="B37" s="135"/>
      <c r="C37" s="134"/>
      <c r="D37" s="134"/>
      <c r="E37" s="134"/>
      <c r="F37" s="134"/>
      <c r="G37" s="134"/>
      <c r="H37" s="134"/>
      <c r="I37" s="134"/>
    </row>
    <row r="38" spans="1:12">
      <c r="A38" s="254" t="s">
        <v>16</v>
      </c>
      <c r="B38" s="257" t="s">
        <v>117</v>
      </c>
      <c r="C38" s="246"/>
      <c r="D38" s="246"/>
      <c r="E38" s="246"/>
      <c r="F38" s="246"/>
      <c r="G38" s="246"/>
      <c r="H38" s="246"/>
      <c r="I38" s="246"/>
      <c r="K38" s="227" t="s">
        <v>54</v>
      </c>
      <c r="L38" s="227" t="s">
        <v>53</v>
      </c>
    </row>
    <row r="39" spans="1:12">
      <c r="A39" s="255"/>
      <c r="B39" s="246"/>
      <c r="C39" s="246"/>
      <c r="D39" s="246"/>
      <c r="E39" s="246"/>
      <c r="F39" s="246"/>
      <c r="G39" s="246"/>
      <c r="H39" s="246"/>
      <c r="I39" s="246"/>
    </row>
    <row r="40" spans="1:12" ht="28.5" customHeight="1">
      <c r="A40" s="255"/>
      <c r="B40" s="246"/>
      <c r="C40" s="246"/>
      <c r="D40" s="246"/>
      <c r="E40" s="246"/>
      <c r="F40" s="246"/>
      <c r="G40" s="246"/>
      <c r="H40" s="246"/>
      <c r="I40" s="246"/>
    </row>
    <row r="41" spans="1:12">
      <c r="A41" s="255"/>
      <c r="B41" s="59"/>
      <c r="C41" s="59"/>
      <c r="D41" s="59"/>
      <c r="E41" s="59"/>
      <c r="F41" s="59"/>
      <c r="G41" s="59"/>
      <c r="H41" s="59"/>
      <c r="I41" s="59"/>
    </row>
    <row r="42" spans="1:12">
      <c r="A42" s="256"/>
      <c r="B42" s="1" t="s">
        <v>81</v>
      </c>
    </row>
    <row r="43" spans="1:12">
      <c r="B43" s="57" t="s">
        <v>118</v>
      </c>
    </row>
    <row r="44" spans="1:12">
      <c r="B44" s="57" t="s">
        <v>119</v>
      </c>
    </row>
    <row r="45" spans="1:12">
      <c r="B45" s="57" t="s">
        <v>120</v>
      </c>
    </row>
    <row r="46" spans="1:12">
      <c r="B46" s="57" t="s">
        <v>121</v>
      </c>
    </row>
    <row r="47" spans="1:12">
      <c r="B47" s="57" t="s">
        <v>123</v>
      </c>
    </row>
    <row r="48" spans="1:12">
      <c r="B48" s="257" t="s">
        <v>122</v>
      </c>
      <c r="C48" s="257"/>
      <c r="D48" s="257"/>
      <c r="E48" s="257"/>
      <c r="F48" s="257"/>
      <c r="G48" s="257"/>
      <c r="H48" s="257"/>
      <c r="I48" s="257"/>
      <c r="J48" s="257"/>
      <c r="K48" s="257"/>
    </row>
    <row r="49" spans="1:11">
      <c r="B49" s="257"/>
      <c r="C49" s="257"/>
      <c r="D49" s="257"/>
      <c r="E49" s="257"/>
      <c r="F49" s="257"/>
      <c r="G49" s="257"/>
      <c r="H49" s="257"/>
      <c r="I49" s="257"/>
      <c r="J49" s="257"/>
      <c r="K49" s="257"/>
    </row>
    <row r="50" spans="1:11">
      <c r="B50" s="257"/>
      <c r="C50" s="257"/>
      <c r="D50" s="257"/>
      <c r="E50" s="257"/>
      <c r="F50" s="257"/>
      <c r="G50" s="257"/>
      <c r="H50" s="257"/>
      <c r="I50" s="257"/>
      <c r="J50" s="257"/>
      <c r="K50" s="257"/>
    </row>
    <row r="51" spans="1:11">
      <c r="B51" s="110"/>
      <c r="C51" s="110"/>
      <c r="D51" s="110"/>
      <c r="E51" s="110"/>
      <c r="F51" s="110"/>
      <c r="G51" s="110"/>
      <c r="H51" s="110"/>
      <c r="I51" s="110"/>
      <c r="J51" s="110"/>
      <c r="K51" s="110"/>
    </row>
    <row r="52" spans="1:11">
      <c r="A52" s="131" t="s">
        <v>46</v>
      </c>
      <c r="B52" s="57"/>
      <c r="C52" s="57"/>
      <c r="D52" s="57"/>
      <c r="E52" s="57"/>
      <c r="F52" s="57"/>
    </row>
    <row r="53" spans="1:11" ht="11.25" customHeight="1">
      <c r="B53" s="58" t="s">
        <v>124</v>
      </c>
      <c r="C53" s="57"/>
      <c r="D53" s="57"/>
      <c r="E53" s="57"/>
      <c r="F53" s="57"/>
    </row>
    <row r="54" spans="1:11">
      <c r="B54" s="64" t="s">
        <v>134</v>
      </c>
      <c r="C54" s="57"/>
      <c r="D54" s="57"/>
      <c r="E54" s="57"/>
      <c r="F54" s="57"/>
    </row>
    <row r="55" spans="1:11">
      <c r="B55" s="58" t="s">
        <v>133</v>
      </c>
      <c r="C55" s="57"/>
      <c r="D55" s="57"/>
      <c r="E55" s="57"/>
      <c r="F55" s="57"/>
    </row>
    <row r="56" spans="1:11">
      <c r="B56" s="58" t="s">
        <v>132</v>
      </c>
      <c r="C56" s="57"/>
      <c r="D56" s="57"/>
      <c r="E56" s="57"/>
      <c r="F56" s="57"/>
    </row>
    <row r="57" spans="1:11">
      <c r="B57" s="58" t="s">
        <v>138</v>
      </c>
      <c r="C57" s="57"/>
      <c r="D57" s="57"/>
      <c r="E57" s="57"/>
      <c r="F57" s="57"/>
    </row>
    <row r="58" spans="1:11">
      <c r="B58" s="58" t="s">
        <v>131</v>
      </c>
      <c r="C58" s="57"/>
      <c r="D58" s="57"/>
      <c r="E58" s="57"/>
      <c r="F58" s="57"/>
    </row>
    <row r="59" spans="1:11">
      <c r="B59" s="58" t="s">
        <v>130</v>
      </c>
      <c r="C59" s="57"/>
      <c r="D59" s="57"/>
      <c r="E59" s="57"/>
      <c r="F59" s="57"/>
    </row>
    <row r="60" spans="1:11">
      <c r="B60" s="58" t="s">
        <v>129</v>
      </c>
      <c r="C60" s="57"/>
      <c r="D60" s="57"/>
      <c r="E60" s="57"/>
      <c r="F60" s="57"/>
    </row>
    <row r="61" spans="1:11">
      <c r="B61" s="260" t="s">
        <v>128</v>
      </c>
      <c r="C61" s="242"/>
      <c r="D61" s="242"/>
      <c r="E61" s="242"/>
      <c r="F61" s="242"/>
      <c r="G61" s="242"/>
      <c r="H61" s="242"/>
      <c r="I61" s="242"/>
      <c r="J61" s="242"/>
    </row>
    <row r="62" spans="1:11">
      <c r="B62" s="242"/>
      <c r="C62" s="242"/>
      <c r="D62" s="242"/>
      <c r="E62" s="242"/>
      <c r="F62" s="242"/>
      <c r="G62" s="242"/>
      <c r="H62" s="242"/>
      <c r="I62" s="242"/>
      <c r="J62" s="242"/>
    </row>
    <row r="63" spans="1:11">
      <c r="B63" s="58" t="s">
        <v>127</v>
      </c>
      <c r="C63" s="57"/>
      <c r="D63" s="57"/>
      <c r="E63" s="57"/>
      <c r="F63" s="57"/>
    </row>
    <row r="64" spans="1:11">
      <c r="B64" s="58" t="s">
        <v>126</v>
      </c>
      <c r="C64" s="57"/>
      <c r="D64" s="57"/>
      <c r="E64" s="57"/>
      <c r="F64" s="57"/>
    </row>
    <row r="65" spans="1:12">
      <c r="B65" s="58" t="s">
        <v>125</v>
      </c>
      <c r="C65" s="57"/>
      <c r="D65" s="57"/>
      <c r="E65" s="57"/>
      <c r="F65" s="57"/>
    </row>
    <row r="66" spans="1:12">
      <c r="B66" s="57" t="s">
        <v>135</v>
      </c>
      <c r="C66" s="57"/>
      <c r="D66" s="57"/>
      <c r="E66" s="57"/>
      <c r="F66" s="57"/>
    </row>
    <row r="67" spans="1:12">
      <c r="A67" s="57"/>
      <c r="B67" s="57"/>
      <c r="C67" s="57"/>
      <c r="D67" s="57"/>
      <c r="E67" s="57"/>
      <c r="F67" s="57"/>
    </row>
    <row r="68" spans="1:12">
      <c r="A68" s="72" t="s">
        <v>63</v>
      </c>
      <c r="B68" s="260" t="s">
        <v>136</v>
      </c>
      <c r="C68" s="242"/>
      <c r="D68" s="242"/>
      <c r="E68" s="242"/>
      <c r="F68" s="242"/>
      <c r="G68" s="242"/>
      <c r="H68" s="242"/>
      <c r="I68" s="242"/>
      <c r="J68" s="242"/>
      <c r="K68" s="242"/>
      <c r="L68" s="242"/>
    </row>
    <row r="69" spans="1:12">
      <c r="B69" s="242"/>
      <c r="C69" s="242"/>
      <c r="D69" s="242"/>
      <c r="E69" s="242"/>
      <c r="F69" s="242"/>
      <c r="G69" s="242"/>
      <c r="H69" s="242"/>
      <c r="I69" s="242"/>
      <c r="J69" s="242"/>
      <c r="K69" s="242"/>
      <c r="L69" s="242"/>
    </row>
  </sheetData>
  <sheetProtection sheet="1" objects="1" scenarios="1" formatCells="0" selectLockedCells="1"/>
  <protectedRanges>
    <protectedRange sqref="A1:I1" name="Range1_1_1_1"/>
  </protectedRanges>
  <customSheetViews>
    <customSheetView guid="{42146670-BCC0-4F62-9FAC-1BD2E7234BE5}" showGridLines="0">
      <selection sqref="A1:IV7"/>
      <rowBreaks count="1" manualBreakCount="1">
        <brk id="58" max="16383" man="1"/>
      </rowBreaks>
      <pageMargins left="0.78740157499999996" right="0.78740157499999996" top="0.984251969" bottom="0.984251969" header="0.5" footer="0.5"/>
      <pageSetup paperSize="9" scale="82" orientation="landscape" r:id="rId1"/>
      <headerFooter alignWithMargins="0"/>
    </customSheetView>
    <customSheetView guid="{8C247F12-4891-4A29-96F3-70D1DDC7B58D}" showGridLines="0" topLeftCell="A31">
      <selection activeCell="H59" sqref="H59"/>
      <rowBreaks count="1" manualBreakCount="1">
        <brk id="53" max="16383" man="1"/>
      </rowBreaks>
      <pageMargins left="0.78740157499999996" right="0.78740157499999996" top="0.984251969" bottom="0.984251969" header="0.5" footer="0.5"/>
      <pageSetup paperSize="9" scale="82" orientation="landscape" r:id="rId2"/>
      <headerFooter alignWithMargins="0"/>
    </customSheetView>
    <customSheetView guid="{761DCD43-2863-4B26-8482-FAB5E55A7EDA}" showGridLines="0" topLeftCell="A55">
      <selection activeCell="B59" sqref="B59"/>
      <rowBreaks count="1" manualBreakCount="1">
        <brk id="53" max="16383" man="1"/>
      </rowBreaks>
      <pageMargins left="0.78740157499999996" right="0.78740157499999996" top="0.984251969" bottom="0.984251969" header="0.5" footer="0.5"/>
      <pageSetup paperSize="9" scale="82" orientation="landscape" r:id="rId3"/>
      <headerFooter alignWithMargins="0"/>
    </customSheetView>
    <customSheetView guid="{028C9FA8-F960-4741-A0A2-897C6BAC455B}" showGridLines="0" topLeftCell="A43">
      <selection activeCell="B60" sqref="B60"/>
      <rowBreaks count="1" manualBreakCount="1">
        <brk id="53" max="16383" man="1"/>
      </rowBreaks>
      <pageMargins left="0.78740157499999996" right="0.78740157499999996" top="0.984251969" bottom="0.984251969" header="0.5" footer="0.5"/>
      <pageSetup paperSize="9" scale="82" orientation="landscape" r:id="rId4"/>
      <headerFooter alignWithMargins="0"/>
    </customSheetView>
    <customSheetView guid="{13E70AA6-1425-4D0E-BEDC-46005650303E}" showGridLines="0">
      <selection activeCell="A9" sqref="A9"/>
      <rowBreaks count="1" manualBreakCount="1">
        <brk id="53" max="16383" man="1"/>
      </rowBreaks>
      <pageMargins left="0.78740157499999996" right="0.78740157499999996" top="0.984251969" bottom="0.984251969" header="0.5" footer="0.5"/>
      <pageSetup paperSize="9" scale="82" orientation="landscape" r:id="rId5"/>
      <headerFooter alignWithMargins="0"/>
    </customSheetView>
    <customSheetView guid="{F91C603B-C6A1-488A-B2BD-4123A730E0B6}" showGridLines="0">
      <selection sqref="A1:IV7"/>
      <rowBreaks count="1" manualBreakCount="1">
        <brk id="58" max="16383" man="1"/>
      </rowBreaks>
      <pageMargins left="0.78740157499999996" right="0.78740157499999996" top="0.984251969" bottom="0.984251969" header="0.5" footer="0.5"/>
      <pageSetup paperSize="9" scale="82" orientation="landscape" r:id="rId6"/>
      <headerFooter alignWithMargins="0"/>
    </customSheetView>
  </customSheetViews>
  <mergeCells count="14">
    <mergeCell ref="B68:L69"/>
    <mergeCell ref="C14:C15"/>
    <mergeCell ref="D14:D15"/>
    <mergeCell ref="E14:E15"/>
    <mergeCell ref="F14:F15"/>
    <mergeCell ref="G14:G15"/>
    <mergeCell ref="H14:I14"/>
    <mergeCell ref="B61:J62"/>
    <mergeCell ref="B48:K50"/>
    <mergeCell ref="A14:A15"/>
    <mergeCell ref="A38:A42"/>
    <mergeCell ref="B38:I40"/>
    <mergeCell ref="A21:A24"/>
    <mergeCell ref="A26:A29"/>
  </mergeCells>
  <phoneticPr fontId="1" type="noConversion"/>
  <hyperlinks>
    <hyperlink ref="K38" location="Screening!A1" display="Back"/>
    <hyperlink ref="L38" location="Appraisal!A1" display="Next"/>
  </hyperlinks>
  <pageMargins left="0.23622047244094491" right="0.23622047244094491" top="0.74803149606299213" bottom="0.74803149606299213" header="0.31496062992125984" footer="0.31496062992125984"/>
  <pageSetup paperSize="155" scale="86" fitToHeight="2" orientation="landscape" r:id="rId7"/>
  <headerFooter alignWithMargins="0">
    <oddHeader>&amp;L[File]</oddHeader>
  </headerFooter>
  <rowBreaks count="1" manualBreakCount="1">
    <brk id="59" max="16383" man="1"/>
  </rowBreaks>
  <legacyDrawing r:id="rId8"/>
</worksheet>
</file>

<file path=xl/worksheets/sheet5.xml><?xml version="1.0" encoding="utf-8"?>
<worksheet xmlns="http://schemas.openxmlformats.org/spreadsheetml/2006/main" xmlns:r="http://schemas.openxmlformats.org/officeDocument/2006/relationships">
  <sheetPr codeName="Sheet8">
    <pageSetUpPr fitToPage="1"/>
  </sheetPr>
  <dimension ref="A1:L35"/>
  <sheetViews>
    <sheetView showGridLines="0" zoomScaleNormal="100" zoomScaleSheetLayoutView="100" workbookViewId="0">
      <selection activeCell="H17" sqref="H17:H19"/>
    </sheetView>
  </sheetViews>
  <sheetFormatPr baseColWidth="10" defaultColWidth="9.140625" defaultRowHeight="12.75"/>
  <cols>
    <col min="1" max="1" width="25.7109375" style="1" customWidth="1"/>
    <col min="2" max="2" width="17.85546875" style="1" customWidth="1"/>
    <col min="3" max="3" width="9.140625" style="1"/>
    <col min="4" max="4" width="11.140625" style="1" customWidth="1"/>
    <col min="5" max="5" width="9.42578125" style="1" customWidth="1"/>
    <col min="6" max="6" width="10" style="1" customWidth="1"/>
    <col min="7" max="7" width="10.5703125" style="1" customWidth="1"/>
    <col min="8" max="8" width="13.42578125" style="1" customWidth="1"/>
    <col min="9" max="11" width="9.140625" style="1"/>
    <col min="12" max="12" width="9.7109375" style="1" customWidth="1"/>
    <col min="13" max="16384" width="9.140625" style="1"/>
  </cols>
  <sheetData>
    <row r="1" spans="1:12" s="12" customFormat="1">
      <c r="A1" s="197" t="s">
        <v>156</v>
      </c>
      <c r="B1" s="196"/>
      <c r="C1" s="196"/>
      <c r="D1" s="196"/>
      <c r="E1" s="196"/>
      <c r="F1" s="196"/>
      <c r="G1" s="196"/>
      <c r="H1" s="196"/>
      <c r="I1" s="196"/>
      <c r="J1" s="206"/>
      <c r="K1" s="206"/>
      <c r="L1" s="207"/>
    </row>
    <row r="2" spans="1:12" s="12" customFormat="1">
      <c r="A2" s="198" t="s">
        <v>157</v>
      </c>
      <c r="B2" s="199"/>
      <c r="C2" s="199"/>
      <c r="D2" s="199"/>
      <c r="E2" s="199"/>
      <c r="F2" s="199"/>
      <c r="G2" s="199"/>
      <c r="H2" s="199"/>
      <c r="I2" s="199"/>
      <c r="J2" s="201"/>
      <c r="K2" s="201"/>
      <c r="L2" s="208"/>
    </row>
    <row r="3" spans="1:12" s="12" customFormat="1">
      <c r="A3" s="198"/>
      <c r="B3" s="199"/>
      <c r="C3" s="199"/>
      <c r="D3" s="199"/>
      <c r="E3" s="199"/>
      <c r="F3" s="199"/>
      <c r="G3" s="199"/>
      <c r="H3" s="199"/>
      <c r="I3" s="199"/>
      <c r="J3" s="201"/>
      <c r="K3" s="201"/>
      <c r="L3" s="208"/>
    </row>
    <row r="4" spans="1:12" s="12" customFormat="1">
      <c r="A4" s="200" t="s">
        <v>56</v>
      </c>
      <c r="B4" s="201"/>
      <c r="C4" s="201"/>
      <c r="D4" s="202"/>
      <c r="E4" s="202"/>
      <c r="F4" s="202"/>
      <c r="G4" s="202"/>
      <c r="H4" s="202"/>
      <c r="I4" s="202"/>
      <c r="J4" s="201"/>
      <c r="K4" s="201"/>
      <c r="L4" s="208"/>
    </row>
    <row r="5" spans="1:12" s="12" customFormat="1" ht="15.75" customHeight="1">
      <c r="A5" s="209"/>
      <c r="B5" s="201"/>
      <c r="C5" s="201"/>
      <c r="D5" s="201"/>
      <c r="E5" s="201"/>
      <c r="F5" s="201"/>
      <c r="G5" s="201"/>
      <c r="H5" s="201"/>
      <c r="I5" s="201"/>
      <c r="J5" s="201"/>
      <c r="K5" s="201"/>
      <c r="L5" s="208"/>
    </row>
    <row r="6" spans="1:12" s="12" customFormat="1">
      <c r="A6" s="203" t="s">
        <v>158</v>
      </c>
      <c r="B6" s="201"/>
      <c r="C6" s="201"/>
      <c r="D6" s="201"/>
      <c r="E6" s="201"/>
      <c r="F6" s="201"/>
      <c r="G6" s="201"/>
      <c r="H6" s="201"/>
      <c r="I6" s="201"/>
      <c r="J6" s="201"/>
      <c r="K6" s="201"/>
      <c r="L6" s="208"/>
    </row>
    <row r="7" spans="1:12" s="12" customFormat="1">
      <c r="A7" s="210" t="s">
        <v>159</v>
      </c>
      <c r="B7" s="204"/>
      <c r="C7" s="204"/>
      <c r="D7" s="204"/>
      <c r="E7" s="204"/>
      <c r="F7" s="204"/>
      <c r="G7" s="204"/>
      <c r="H7" s="204"/>
      <c r="I7" s="204"/>
      <c r="J7" s="204"/>
      <c r="K7" s="204"/>
      <c r="L7" s="211"/>
    </row>
    <row r="8" spans="1:12">
      <c r="A8" s="266" t="s">
        <v>55</v>
      </c>
      <c r="B8" s="267"/>
    </row>
    <row r="9" spans="1:12">
      <c r="A9" s="268"/>
      <c r="B9" s="269"/>
    </row>
    <row r="10" spans="1:12">
      <c r="A10" s="270" t="s">
        <v>150</v>
      </c>
      <c r="B10" s="242"/>
      <c r="C10" s="242"/>
      <c r="D10" s="242"/>
      <c r="E10" s="242"/>
      <c r="F10" s="242"/>
      <c r="G10" s="242"/>
      <c r="H10" s="242"/>
      <c r="I10" s="242"/>
      <c r="J10" s="242"/>
      <c r="K10" s="242"/>
    </row>
    <row r="11" spans="1:12">
      <c r="A11" s="242"/>
      <c r="B11" s="242"/>
      <c r="C11" s="242"/>
      <c r="D11" s="242"/>
      <c r="E11" s="242"/>
      <c r="F11" s="242"/>
      <c r="G11" s="242"/>
      <c r="H11" s="242"/>
      <c r="I11" s="242"/>
      <c r="J11" s="242"/>
      <c r="K11" s="242"/>
    </row>
    <row r="12" spans="1:12" ht="25.5" customHeight="1">
      <c r="A12" s="242"/>
      <c r="B12" s="242"/>
      <c r="C12" s="242"/>
      <c r="D12" s="242"/>
      <c r="E12" s="242"/>
      <c r="F12" s="242"/>
      <c r="G12" s="242"/>
      <c r="H12" s="242"/>
      <c r="I12" s="242"/>
      <c r="J12" s="242"/>
      <c r="K12" s="242"/>
    </row>
    <row r="14" spans="1:12" s="12" customFormat="1">
      <c r="A14" s="112"/>
      <c r="B14" s="112"/>
      <c r="C14" s="112"/>
      <c r="D14" s="7"/>
      <c r="E14" s="7"/>
      <c r="F14" s="7"/>
      <c r="G14" s="7"/>
      <c r="H14" s="7"/>
      <c r="I14" s="7"/>
    </row>
    <row r="15" spans="1:12">
      <c r="A15" s="263" t="s">
        <v>55</v>
      </c>
      <c r="B15" s="76"/>
      <c r="C15" s="251" t="s">
        <v>5</v>
      </c>
      <c r="D15" s="251" t="s">
        <v>32</v>
      </c>
      <c r="E15" s="251" t="s">
        <v>6</v>
      </c>
      <c r="F15" s="243" t="s">
        <v>7</v>
      </c>
      <c r="G15" s="243" t="s">
        <v>33</v>
      </c>
      <c r="H15" s="248" t="s">
        <v>73</v>
      </c>
    </row>
    <row r="16" spans="1:12" ht="15.75" customHeight="1">
      <c r="A16" s="264"/>
      <c r="B16" s="111"/>
      <c r="C16" s="265"/>
      <c r="D16" s="265"/>
      <c r="E16" s="265"/>
      <c r="F16" s="272"/>
      <c r="G16" s="272"/>
      <c r="H16" s="262"/>
    </row>
    <row r="17" spans="1:12" ht="15.2" customHeight="1">
      <c r="A17" s="271" t="s">
        <v>147</v>
      </c>
      <c r="B17" s="53" t="s">
        <v>66</v>
      </c>
      <c r="C17" s="218">
        <v>0</v>
      </c>
      <c r="D17" s="218">
        <v>0</v>
      </c>
      <c r="E17" s="218">
        <v>0</v>
      </c>
      <c r="F17" s="225">
        <v>0</v>
      </c>
      <c r="G17" s="225">
        <v>0</v>
      </c>
      <c r="H17" s="273">
        <v>0</v>
      </c>
    </row>
    <row r="18" spans="1:12" ht="12.75" customHeight="1">
      <c r="A18" s="258"/>
      <c r="B18" s="53" t="s">
        <v>57</v>
      </c>
      <c r="C18" s="160">
        <f>'Assumed Costs'!$B$9</f>
        <v>0</v>
      </c>
      <c r="D18" s="160">
        <f>'Assumed Costs'!$B$10</f>
        <v>0</v>
      </c>
      <c r="E18" s="160">
        <f>'Assumed Costs'!$B$11</f>
        <v>0</v>
      </c>
      <c r="F18" s="161">
        <f>'Assumed Costs'!$B$12</f>
        <v>0</v>
      </c>
      <c r="G18" s="161">
        <f>'Assumed Costs'!$B$13</f>
        <v>0</v>
      </c>
      <c r="H18" s="274"/>
    </row>
    <row r="19" spans="1:12" ht="15.2" customHeight="1">
      <c r="A19" s="264"/>
      <c r="B19" s="126"/>
      <c r="C19" s="99"/>
      <c r="D19" s="99"/>
      <c r="E19" s="99"/>
      <c r="F19" s="100"/>
      <c r="G19" s="100"/>
      <c r="H19" s="275"/>
    </row>
    <row r="20" spans="1:12" ht="14.45" customHeight="1">
      <c r="A20" s="258" t="s">
        <v>23</v>
      </c>
      <c r="B20" s="53" t="s">
        <v>66</v>
      </c>
      <c r="C20" s="224">
        <v>0</v>
      </c>
      <c r="D20" s="224">
        <v>0</v>
      </c>
      <c r="E20" s="224">
        <v>0</v>
      </c>
      <c r="F20" s="225">
        <v>0</v>
      </c>
      <c r="G20" s="225">
        <v>0</v>
      </c>
      <c r="H20" s="273">
        <v>0</v>
      </c>
    </row>
    <row r="21" spans="1:12" ht="12.75" customHeight="1">
      <c r="A21" s="258"/>
      <c r="B21" s="53" t="s">
        <v>57</v>
      </c>
      <c r="C21" s="160">
        <f>'Assumed Costs'!$B$9</f>
        <v>0</v>
      </c>
      <c r="D21" s="160">
        <f>'Assumed Costs'!$B$10</f>
        <v>0</v>
      </c>
      <c r="E21" s="160">
        <f>'Assumed Costs'!$B$11</f>
        <v>0</v>
      </c>
      <c r="F21" s="161">
        <f>'Assumed Costs'!$B$12</f>
        <v>0</v>
      </c>
      <c r="G21" s="161">
        <f>'Assumed Costs'!$B$13</f>
        <v>0</v>
      </c>
      <c r="H21" s="274"/>
    </row>
    <row r="22" spans="1:12">
      <c r="A22" s="264"/>
      <c r="B22" s="126"/>
      <c r="C22" s="99"/>
      <c r="D22" s="99"/>
      <c r="E22" s="99"/>
      <c r="F22" s="100"/>
      <c r="G22" s="100"/>
      <c r="H22" s="275"/>
    </row>
    <row r="24" spans="1:12">
      <c r="A24" s="72" t="s">
        <v>21</v>
      </c>
      <c r="B24" s="72"/>
      <c r="C24" s="74">
        <f>C17+C20</f>
        <v>0</v>
      </c>
      <c r="D24" s="74">
        <f>D17+D20</f>
        <v>0</v>
      </c>
      <c r="E24" s="74">
        <f>E17+E20</f>
        <v>0</v>
      </c>
      <c r="F24" s="74">
        <f>F17+F20</f>
        <v>0</v>
      </c>
      <c r="G24" s="74">
        <f>G17+G20</f>
        <v>0</v>
      </c>
    </row>
    <row r="25" spans="1:12">
      <c r="A25" s="72" t="s">
        <v>59</v>
      </c>
      <c r="B25" s="72"/>
      <c r="C25" s="178">
        <f>(C17*C18)+(C20*C21)</f>
        <v>0</v>
      </c>
      <c r="D25" s="178">
        <f>(D17*D18)+(D20*D21)</f>
        <v>0</v>
      </c>
      <c r="E25" s="178">
        <f>(E17*E18)+(E20*E21)</f>
        <v>0</v>
      </c>
      <c r="F25" s="178">
        <f>(F17*F18)+(F20*F21)</f>
        <v>0</v>
      </c>
      <c r="G25" s="178">
        <f>(G17*G18)+(G20*G21)</f>
        <v>0</v>
      </c>
      <c r="H25" s="178">
        <f>H17+H20</f>
        <v>0</v>
      </c>
      <c r="J25" s="12"/>
      <c r="K25" s="12"/>
    </row>
    <row r="26" spans="1:12" s="12" customFormat="1">
      <c r="A26" s="112"/>
      <c r="B26" s="112"/>
      <c r="C26" s="112"/>
      <c r="D26" s="7"/>
      <c r="E26" s="7"/>
      <c r="F26" s="7"/>
      <c r="G26" s="7"/>
      <c r="H26" s="7"/>
      <c r="I26" s="7"/>
      <c r="J26" s="227" t="s">
        <v>54</v>
      </c>
      <c r="K26" s="227" t="s">
        <v>53</v>
      </c>
    </row>
    <row r="27" spans="1:12" s="12" customFormat="1">
      <c r="A27" s="148" t="s">
        <v>70</v>
      </c>
      <c r="B27" s="191">
        <f>C25+D25+E25+F25+G25+H25</f>
        <v>0</v>
      </c>
      <c r="D27" s="7"/>
      <c r="E27" s="7"/>
      <c r="F27" s="7"/>
      <c r="G27" s="7"/>
      <c r="H27" s="7"/>
      <c r="I27" s="7"/>
      <c r="J27" s="1"/>
      <c r="K27" s="1"/>
    </row>
    <row r="28" spans="1:12" s="12" customFormat="1" ht="24">
      <c r="A28" s="195" t="s">
        <v>114</v>
      </c>
      <c r="B28" s="192">
        <f>C24+D24+E24+F24+G24</f>
        <v>0</v>
      </c>
      <c r="D28" s="134"/>
      <c r="E28" s="134"/>
      <c r="F28" s="134"/>
      <c r="G28" s="134"/>
      <c r="H28" s="134"/>
      <c r="I28" s="134"/>
    </row>
    <row r="29" spans="1:12" s="12" customFormat="1">
      <c r="A29" s="148"/>
      <c r="B29" s="135"/>
      <c r="C29" s="134"/>
      <c r="D29" s="134"/>
      <c r="E29" s="134"/>
      <c r="F29" s="134"/>
      <c r="G29" s="134"/>
      <c r="H29" s="134"/>
      <c r="I29" s="134"/>
    </row>
    <row r="31" spans="1:12" ht="12" customHeight="1">
      <c r="A31" s="2" t="s">
        <v>147</v>
      </c>
      <c r="B31" s="2"/>
      <c r="C31" s="270" t="s">
        <v>148</v>
      </c>
      <c r="D31" s="270"/>
      <c r="E31" s="270"/>
      <c r="F31" s="270"/>
      <c r="G31" s="270"/>
      <c r="H31" s="270"/>
      <c r="I31" s="270"/>
      <c r="J31" s="270"/>
      <c r="K31" s="270"/>
      <c r="L31" s="270"/>
    </row>
    <row r="32" spans="1:12" ht="12" customHeight="1">
      <c r="C32" s="270"/>
      <c r="D32" s="270"/>
      <c r="E32" s="270"/>
      <c r="F32" s="270"/>
      <c r="G32" s="270"/>
      <c r="H32" s="270"/>
      <c r="I32" s="270"/>
      <c r="J32" s="270"/>
      <c r="K32" s="270"/>
      <c r="L32" s="270"/>
    </row>
    <row r="33" spans="1:12" ht="12" customHeight="1"/>
    <row r="34" spans="1:12">
      <c r="A34" s="2" t="s">
        <v>23</v>
      </c>
      <c r="B34" s="2"/>
      <c r="C34" s="260" t="s">
        <v>149</v>
      </c>
      <c r="D34" s="242"/>
      <c r="E34" s="242"/>
      <c r="F34" s="242"/>
      <c r="G34" s="242"/>
      <c r="H34" s="242"/>
      <c r="I34" s="242"/>
      <c r="J34" s="242"/>
      <c r="K34" s="242"/>
      <c r="L34" s="242"/>
    </row>
    <row r="35" spans="1:12">
      <c r="C35" s="242"/>
      <c r="D35" s="242"/>
      <c r="E35" s="242"/>
      <c r="F35" s="242"/>
      <c r="G35" s="242"/>
      <c r="H35" s="242"/>
      <c r="I35" s="242"/>
      <c r="J35" s="242"/>
      <c r="K35" s="242"/>
      <c r="L35" s="242"/>
    </row>
  </sheetData>
  <sheetProtection sheet="1" objects="1" scenarios="1" formatCells="0" selectLockedCells="1"/>
  <protectedRanges>
    <protectedRange sqref="A1:I1" name="Range1_1_1_1"/>
  </protectedRanges>
  <customSheetViews>
    <customSheetView guid="{42146670-BCC0-4F62-9FAC-1BD2E7234BE5}" showGridLines="0">
      <selection sqref="A1:IV7"/>
      <pageMargins left="0.55118110236220474" right="0.55118110236220474" top="0.98425196850393704" bottom="0.98425196850393704" header="0.51181102362204722" footer="0.51181102362204722"/>
      <pageSetup paperSize="9" orientation="landscape" r:id="rId1"/>
      <headerFooter alignWithMargins="0"/>
    </customSheetView>
    <customSheetView guid="{8C247F12-4891-4A29-96F3-70D1DDC7B58D}" showGridLines="0">
      <selection activeCell="A41" sqref="A41"/>
      <pageMargins left="0.55118110236220474" right="0.55118110236220474" top="0.98425196850393704" bottom="0.98425196850393704" header="0.51181102362204722" footer="0.51181102362204722"/>
      <pageSetup paperSize="9" orientation="landscape" r:id="rId2"/>
      <headerFooter alignWithMargins="0"/>
    </customSheetView>
    <customSheetView guid="{761DCD43-2863-4B26-8482-FAB5E55A7EDA}" showGridLines="0" topLeftCell="A37">
      <selection activeCell="K1" sqref="K1"/>
      <pageMargins left="0.55118110236220474" right="0.55118110236220474" top="0.98425196850393704" bottom="0.98425196850393704" header="0.51181102362204722" footer="0.51181102362204722"/>
      <pageSetup paperSize="9" orientation="landscape" r:id="rId3"/>
      <headerFooter alignWithMargins="0"/>
    </customSheetView>
    <customSheetView guid="{028C9FA8-F960-4741-A0A2-897C6BAC455B}" showGridLines="0" topLeftCell="A7">
      <selection activeCell="A13" sqref="A13:K15"/>
      <pageMargins left="0.55118110236220474" right="0.55118110236220474" top="0.98425196850393704" bottom="0.98425196850393704" header="0.51181102362204722" footer="0.51181102362204722"/>
      <pageSetup paperSize="9" orientation="landscape" r:id="rId4"/>
      <headerFooter alignWithMargins="0"/>
    </customSheetView>
    <customSheetView guid="{13E70AA6-1425-4D0E-BEDC-46005650303E}" showGridLines="0">
      <selection activeCell="B39" sqref="B39"/>
      <pageMargins left="0.55118110236220474" right="0.55118110236220474" top="0.98425196850393704" bottom="0.98425196850393704" header="0.51181102362204722" footer="0.51181102362204722"/>
      <pageSetup paperSize="9" orientation="landscape" r:id="rId5"/>
      <headerFooter alignWithMargins="0"/>
    </customSheetView>
    <customSheetView guid="{F91C603B-C6A1-488A-B2BD-4123A730E0B6}" showGridLines="0">
      <selection sqref="A1:IV7"/>
      <pageMargins left="0.55118110236220474" right="0.55118110236220474" top="0.98425196850393704" bottom="0.98425196850393704" header="0.51181102362204722" footer="0.51181102362204722"/>
      <pageSetup paperSize="9" orientation="landscape" r:id="rId6"/>
      <headerFooter alignWithMargins="0"/>
    </customSheetView>
  </customSheetViews>
  <mergeCells count="15">
    <mergeCell ref="A8:B9"/>
    <mergeCell ref="A10:K12"/>
    <mergeCell ref="H15:H16"/>
    <mergeCell ref="A17:A19"/>
    <mergeCell ref="C31:L32"/>
    <mergeCell ref="F15:F16"/>
    <mergeCell ref="G15:G16"/>
    <mergeCell ref="A20:A22"/>
    <mergeCell ref="H20:H22"/>
    <mergeCell ref="H17:H19"/>
    <mergeCell ref="C34:L35"/>
    <mergeCell ref="A15:A16"/>
    <mergeCell ref="C15:C16"/>
    <mergeCell ref="D15:D16"/>
    <mergeCell ref="E15:E16"/>
  </mergeCells>
  <phoneticPr fontId="1" type="noConversion"/>
  <hyperlinks>
    <hyperlink ref="J26" location="Appraisal!A1" display="Back"/>
    <hyperlink ref="K26" location="'Further Engagement'!A1" display="Next"/>
  </hyperlinks>
  <pageMargins left="0.23622047244094491" right="0.23622047244094491" top="0.74803149606299213" bottom="0.74803149606299213" header="0.31496062992125984" footer="0.31496062992125984"/>
  <pageSetup paperSize="155" scale="94" orientation="landscape" r:id="rId7"/>
  <headerFooter alignWithMargins="0">
    <oddHeader>&amp;L[File]</oddHeader>
  </headerFooter>
  <legacyDrawing r:id="rId8"/>
</worksheet>
</file>

<file path=xl/worksheets/sheet6.xml><?xml version="1.0" encoding="utf-8"?>
<worksheet xmlns="http://schemas.openxmlformats.org/spreadsheetml/2006/main" xmlns:r="http://schemas.openxmlformats.org/officeDocument/2006/relationships">
  <sheetPr codeName="Sheet7"/>
  <dimension ref="A1:K81"/>
  <sheetViews>
    <sheetView showGridLines="0" topLeftCell="A11" zoomScaleNormal="100" zoomScaleSheetLayoutView="100" workbookViewId="0">
      <selection activeCell="I16" sqref="I16"/>
    </sheetView>
  </sheetViews>
  <sheetFormatPr baseColWidth="10" defaultColWidth="9.140625" defaultRowHeight="12.75"/>
  <cols>
    <col min="1" max="1" width="22.42578125" style="1" customWidth="1"/>
    <col min="2" max="2" width="22.5703125" style="1" customWidth="1"/>
    <col min="3" max="3" width="12.5703125" style="1" customWidth="1"/>
    <col min="4" max="4" width="17.140625" style="1" customWidth="1"/>
    <col min="5" max="5" width="12.85546875" style="1" customWidth="1"/>
    <col min="6" max="6" width="17" style="1" bestFit="1" customWidth="1"/>
    <col min="7" max="7" width="17.7109375" style="1" bestFit="1" customWidth="1"/>
    <col min="8" max="8" width="6.7109375" style="1" bestFit="1" customWidth="1"/>
    <col min="9" max="16384" width="9.140625" style="1"/>
  </cols>
  <sheetData>
    <row r="1" spans="1:11" s="12" customFormat="1">
      <c r="A1" s="197" t="s">
        <v>156</v>
      </c>
      <c r="B1" s="196"/>
      <c r="C1" s="196"/>
      <c r="D1" s="196"/>
      <c r="E1" s="196"/>
      <c r="F1" s="196"/>
      <c r="G1" s="196"/>
      <c r="H1" s="196"/>
      <c r="I1" s="196"/>
      <c r="J1" s="206"/>
      <c r="K1" s="207"/>
    </row>
    <row r="2" spans="1:11" s="12" customFormat="1">
      <c r="A2" s="198" t="s">
        <v>157</v>
      </c>
      <c r="B2" s="199"/>
      <c r="C2" s="199"/>
      <c r="D2" s="199"/>
      <c r="E2" s="199"/>
      <c r="F2" s="199"/>
      <c r="G2" s="199"/>
      <c r="H2" s="199"/>
      <c r="I2" s="199"/>
      <c r="J2" s="201"/>
      <c r="K2" s="208"/>
    </row>
    <row r="3" spans="1:11" s="12" customFormat="1">
      <c r="A3" s="198"/>
      <c r="B3" s="199"/>
      <c r="C3" s="199"/>
      <c r="D3" s="199"/>
      <c r="E3" s="199"/>
      <c r="F3" s="199"/>
      <c r="G3" s="199"/>
      <c r="H3" s="199"/>
      <c r="I3" s="199"/>
      <c r="J3" s="201"/>
      <c r="K3" s="208"/>
    </row>
    <row r="4" spans="1:11" s="12" customFormat="1">
      <c r="A4" s="200" t="s">
        <v>56</v>
      </c>
      <c r="B4" s="201"/>
      <c r="C4" s="201"/>
      <c r="D4" s="202"/>
      <c r="E4" s="202"/>
      <c r="F4" s="202"/>
      <c r="G4" s="202"/>
      <c r="H4" s="202"/>
      <c r="I4" s="202"/>
      <c r="J4" s="201"/>
      <c r="K4" s="208"/>
    </row>
    <row r="5" spans="1:11" s="12" customFormat="1" ht="15.75" customHeight="1">
      <c r="A5" s="209"/>
      <c r="B5" s="201"/>
      <c r="C5" s="201"/>
      <c r="D5" s="201"/>
      <c r="E5" s="201"/>
      <c r="F5" s="201"/>
      <c r="G5" s="201"/>
      <c r="H5" s="201"/>
      <c r="I5" s="201"/>
      <c r="J5" s="201"/>
      <c r="K5" s="208"/>
    </row>
    <row r="6" spans="1:11" s="12" customFormat="1">
      <c r="A6" s="203" t="s">
        <v>158</v>
      </c>
      <c r="B6" s="201"/>
      <c r="C6" s="201"/>
      <c r="D6" s="201"/>
      <c r="E6" s="201"/>
      <c r="F6" s="201"/>
      <c r="G6" s="201"/>
      <c r="H6" s="201"/>
      <c r="I6" s="201"/>
      <c r="J6" s="201"/>
      <c r="K6" s="208"/>
    </row>
    <row r="7" spans="1:11" s="12" customFormat="1">
      <c r="A7" s="210" t="s">
        <v>159</v>
      </c>
      <c r="B7" s="204"/>
      <c r="C7" s="204"/>
      <c r="D7" s="204"/>
      <c r="E7" s="204"/>
      <c r="F7" s="204"/>
      <c r="G7" s="204"/>
      <c r="H7" s="204"/>
      <c r="I7" s="204"/>
      <c r="J7" s="204"/>
      <c r="K7" s="211"/>
    </row>
    <row r="8" spans="1:11" ht="22.5" customHeight="1">
      <c r="A8" s="212" t="s">
        <v>20</v>
      </c>
      <c r="B8" s="19"/>
    </row>
    <row r="9" spans="1:11">
      <c r="A9" s="276" t="s">
        <v>145</v>
      </c>
      <c r="B9" s="257"/>
      <c r="C9" s="257"/>
      <c r="D9" s="257"/>
      <c r="E9" s="257"/>
      <c r="F9" s="257"/>
      <c r="G9" s="257"/>
      <c r="H9" s="257"/>
    </row>
    <row r="10" spans="1:11">
      <c r="A10" s="257"/>
      <c r="B10" s="257"/>
      <c r="C10" s="257"/>
      <c r="D10" s="257"/>
      <c r="E10" s="257"/>
      <c r="F10" s="257"/>
      <c r="G10" s="257"/>
      <c r="H10" s="257"/>
    </row>
    <row r="11" spans="1:11">
      <c r="A11" s="257"/>
      <c r="B11" s="257"/>
      <c r="C11" s="257"/>
      <c r="D11" s="257"/>
      <c r="E11" s="257"/>
      <c r="F11" s="257"/>
      <c r="G11" s="257"/>
      <c r="H11" s="257"/>
    </row>
    <row r="12" spans="1:11">
      <c r="A12" s="257"/>
      <c r="B12" s="257"/>
      <c r="C12" s="257"/>
      <c r="D12" s="257"/>
      <c r="E12" s="257"/>
      <c r="F12" s="257"/>
      <c r="G12" s="257"/>
      <c r="H12" s="257"/>
    </row>
    <row r="13" spans="1:11">
      <c r="A13" s="110"/>
      <c r="B13" s="110"/>
      <c r="C13" s="110"/>
      <c r="D13" s="110"/>
      <c r="E13" s="110"/>
      <c r="F13" s="110"/>
      <c r="G13" s="110"/>
      <c r="H13" s="110"/>
    </row>
    <row r="14" spans="1:11">
      <c r="A14" s="278" t="s">
        <v>20</v>
      </c>
      <c r="B14" s="49"/>
      <c r="C14" s="113" t="s">
        <v>5</v>
      </c>
      <c r="D14" s="113" t="s">
        <v>32</v>
      </c>
      <c r="E14" s="113" t="s">
        <v>6</v>
      </c>
      <c r="F14" s="114" t="s">
        <v>7</v>
      </c>
      <c r="G14" s="114" t="s">
        <v>33</v>
      </c>
      <c r="H14" s="284" t="s">
        <v>73</v>
      </c>
      <c r="I14" s="248"/>
    </row>
    <row r="15" spans="1:11">
      <c r="A15" s="279"/>
      <c r="B15" s="19"/>
      <c r="C15" s="142"/>
      <c r="D15" s="142"/>
      <c r="E15" s="142"/>
      <c r="F15" s="143"/>
      <c r="G15" s="143"/>
      <c r="H15" s="144" t="s">
        <v>12</v>
      </c>
      <c r="I15" s="145" t="s">
        <v>111</v>
      </c>
    </row>
    <row r="16" spans="1:11" ht="14.45" customHeight="1">
      <c r="A16" s="146" t="s">
        <v>18</v>
      </c>
      <c r="B16" s="147" t="s">
        <v>66</v>
      </c>
      <c r="C16" s="218">
        <v>0</v>
      </c>
      <c r="D16" s="218">
        <v>0</v>
      </c>
      <c r="E16" s="218">
        <v>0</v>
      </c>
      <c r="F16" s="219">
        <v>0</v>
      </c>
      <c r="G16" s="219">
        <v>0</v>
      </c>
      <c r="H16" s="120" t="s">
        <v>29</v>
      </c>
      <c r="I16" s="240">
        <v>0</v>
      </c>
    </row>
    <row r="17" spans="1:9" ht="14.45" customHeight="1">
      <c r="A17" s="63"/>
      <c r="B17" s="53" t="s">
        <v>57</v>
      </c>
      <c r="C17" s="160">
        <f>'Assumed Costs'!$B$9</f>
        <v>0</v>
      </c>
      <c r="D17" s="160">
        <f>'Assumed Costs'!$B$10</f>
        <v>0</v>
      </c>
      <c r="E17" s="160">
        <f>'Assumed Costs'!$B$11</f>
        <v>0</v>
      </c>
      <c r="F17" s="161">
        <f>'Assumed Costs'!$B$12</f>
        <v>0</v>
      </c>
      <c r="G17" s="161">
        <f>'Assumed Costs'!$B$13</f>
        <v>0</v>
      </c>
      <c r="H17" s="162" t="s">
        <v>30</v>
      </c>
      <c r="I17" s="222">
        <v>0</v>
      </c>
    </row>
    <row r="18" spans="1:9" ht="12.75" customHeight="1">
      <c r="A18" s="63"/>
      <c r="B18" s="67"/>
      <c r="C18" s="160"/>
      <c r="D18" s="160"/>
      <c r="E18" s="160"/>
      <c r="F18" s="166"/>
      <c r="G18" s="166"/>
      <c r="H18" s="162" t="s">
        <v>31</v>
      </c>
      <c r="I18" s="222">
        <v>0</v>
      </c>
    </row>
    <row r="19" spans="1:9" ht="13.5" customHeight="1">
      <c r="A19" s="50"/>
      <c r="B19" s="12"/>
      <c r="C19" s="165"/>
      <c r="D19" s="165"/>
      <c r="E19" s="165"/>
      <c r="F19" s="166"/>
      <c r="G19" s="166"/>
      <c r="H19" s="162" t="s">
        <v>51</v>
      </c>
      <c r="I19" s="222">
        <v>0</v>
      </c>
    </row>
    <row r="20" spans="1:9">
      <c r="A20" s="50"/>
      <c r="B20" s="68"/>
      <c r="C20" s="33"/>
      <c r="D20" s="33"/>
      <c r="E20" s="33"/>
      <c r="F20" s="34"/>
      <c r="G20" s="34"/>
      <c r="H20" s="121"/>
      <c r="I20" s="85"/>
    </row>
    <row r="21" spans="1:9" ht="14.45" customHeight="1">
      <c r="A21" s="63" t="s">
        <v>19</v>
      </c>
      <c r="B21" s="53" t="s">
        <v>66</v>
      </c>
      <c r="C21" s="224">
        <v>0</v>
      </c>
      <c r="D21" s="224">
        <v>0</v>
      </c>
      <c r="E21" s="224">
        <v>0</v>
      </c>
      <c r="F21" s="225">
        <v>0</v>
      </c>
      <c r="G21" s="225">
        <v>0</v>
      </c>
      <c r="H21" s="121" t="s">
        <v>29</v>
      </c>
      <c r="I21" s="222">
        <v>0</v>
      </c>
    </row>
    <row r="22" spans="1:9" ht="13.5" customHeight="1">
      <c r="A22" s="63"/>
      <c r="B22" s="53" t="s">
        <v>57</v>
      </c>
      <c r="C22" s="160">
        <f>'Assumed Costs'!$B$9</f>
        <v>0</v>
      </c>
      <c r="D22" s="160">
        <f>'Assumed Costs'!$B$10</f>
        <v>0</v>
      </c>
      <c r="E22" s="160">
        <f>'Assumed Costs'!$B$11</f>
        <v>0</v>
      </c>
      <c r="F22" s="161">
        <f>'Assumed Costs'!$B$12</f>
        <v>0</v>
      </c>
      <c r="G22" s="161">
        <f>'Assumed Costs'!$B$13</f>
        <v>0</v>
      </c>
      <c r="H22" s="162" t="s">
        <v>30</v>
      </c>
      <c r="I22" s="222">
        <v>0</v>
      </c>
    </row>
    <row r="23" spans="1:9" ht="12.75" customHeight="1">
      <c r="A23" s="63"/>
      <c r="B23" s="67"/>
      <c r="C23" s="160"/>
      <c r="D23" s="160"/>
      <c r="E23" s="160"/>
      <c r="F23" s="189"/>
      <c r="G23" s="183"/>
      <c r="H23" s="162" t="s">
        <v>31</v>
      </c>
      <c r="I23" s="222">
        <v>0</v>
      </c>
    </row>
    <row r="24" spans="1:9">
      <c r="A24" s="63"/>
      <c r="B24" s="12"/>
      <c r="C24" s="182"/>
      <c r="D24" s="182"/>
      <c r="E24" s="182"/>
      <c r="F24" s="189"/>
      <c r="G24" s="183"/>
      <c r="H24" s="162" t="s">
        <v>51</v>
      </c>
      <c r="I24" s="222">
        <v>0</v>
      </c>
    </row>
    <row r="25" spans="1:9">
      <c r="A25" s="63"/>
      <c r="B25" s="12"/>
      <c r="C25" s="182"/>
      <c r="D25" s="182"/>
      <c r="E25" s="182"/>
      <c r="F25" s="183"/>
      <c r="G25" s="183"/>
      <c r="H25" s="162"/>
      <c r="I25" s="163"/>
    </row>
    <row r="26" spans="1:9">
      <c r="A26" s="63" t="s">
        <v>72</v>
      </c>
      <c r="B26" s="184" t="s">
        <v>66</v>
      </c>
      <c r="C26" s="230">
        <v>0</v>
      </c>
      <c r="D26" s="230">
        <v>0</v>
      </c>
      <c r="E26" s="230">
        <v>0</v>
      </c>
      <c r="F26" s="239">
        <v>0</v>
      </c>
      <c r="G26" s="239">
        <v>0</v>
      </c>
      <c r="H26" s="162" t="s">
        <v>29</v>
      </c>
      <c r="I26" s="222">
        <v>0</v>
      </c>
    </row>
    <row r="27" spans="1:9">
      <c r="A27" s="63"/>
      <c r="B27" s="69" t="s">
        <v>82</v>
      </c>
      <c r="C27" s="160">
        <f>'Assumed Costs'!$B$9</f>
        <v>0</v>
      </c>
      <c r="D27" s="160">
        <f>'Assumed Costs'!$B$10</f>
        <v>0</v>
      </c>
      <c r="E27" s="160">
        <f>'Assumed Costs'!$B$11</f>
        <v>0</v>
      </c>
      <c r="F27" s="161">
        <f>'Assumed Costs'!$B$12</f>
        <v>0</v>
      </c>
      <c r="G27" s="161">
        <f>'Assumed Costs'!$B$13</f>
        <v>0</v>
      </c>
      <c r="H27" s="121" t="s">
        <v>30</v>
      </c>
      <c r="I27" s="222">
        <v>0</v>
      </c>
    </row>
    <row r="28" spans="1:9">
      <c r="A28" s="63"/>
      <c r="B28" s="69"/>
      <c r="C28" s="33"/>
      <c r="D28" s="33"/>
      <c r="E28" s="33"/>
      <c r="F28" s="34"/>
      <c r="G28" s="34"/>
      <c r="H28" s="121" t="s">
        <v>31</v>
      </c>
      <c r="I28" s="222">
        <v>0</v>
      </c>
    </row>
    <row r="29" spans="1:9">
      <c r="A29" s="63"/>
      <c r="B29" s="69"/>
      <c r="C29" s="33"/>
      <c r="D29" s="33"/>
      <c r="E29" s="33"/>
      <c r="F29" s="34"/>
      <c r="G29" s="34"/>
      <c r="H29" s="121" t="s">
        <v>51</v>
      </c>
      <c r="I29" s="222">
        <v>0</v>
      </c>
    </row>
    <row r="30" spans="1:9">
      <c r="A30" s="63"/>
      <c r="B30" s="69"/>
      <c r="C30" s="33"/>
      <c r="D30" s="33"/>
      <c r="E30" s="33"/>
      <c r="F30" s="34"/>
      <c r="G30" s="34"/>
      <c r="H30" s="121"/>
      <c r="I30" s="163"/>
    </row>
    <row r="31" spans="1:9" ht="14.45" customHeight="1">
      <c r="A31" s="63" t="s">
        <v>83</v>
      </c>
      <c r="B31" s="53" t="s">
        <v>66</v>
      </c>
      <c r="C31" s="224">
        <v>0</v>
      </c>
      <c r="D31" s="224">
        <v>0</v>
      </c>
      <c r="E31" s="224">
        <v>0</v>
      </c>
      <c r="F31" s="225">
        <v>0</v>
      </c>
      <c r="G31" s="225">
        <v>0</v>
      </c>
      <c r="H31" s="121" t="s">
        <v>29</v>
      </c>
      <c r="I31" s="222">
        <v>0</v>
      </c>
    </row>
    <row r="32" spans="1:9" ht="13.5" customHeight="1">
      <c r="A32" s="63"/>
      <c r="B32" s="53" t="s">
        <v>57</v>
      </c>
      <c r="C32" s="160">
        <f>'Assumed Costs'!$B$9</f>
        <v>0</v>
      </c>
      <c r="D32" s="160">
        <f>'Assumed Costs'!$B$10</f>
        <v>0</v>
      </c>
      <c r="E32" s="160">
        <f>'Assumed Costs'!$B$11</f>
        <v>0</v>
      </c>
      <c r="F32" s="161">
        <f>'Assumed Costs'!$B$12</f>
        <v>0</v>
      </c>
      <c r="G32" s="161">
        <f>'Assumed Costs'!$B$13</f>
        <v>0</v>
      </c>
      <c r="H32" s="162" t="s">
        <v>30</v>
      </c>
      <c r="I32" s="222">
        <v>0</v>
      </c>
    </row>
    <row r="33" spans="1:11" ht="12" customHeight="1">
      <c r="A33" s="63"/>
      <c r="B33" s="67"/>
      <c r="C33" s="160"/>
      <c r="D33" s="160"/>
      <c r="E33" s="160"/>
      <c r="F33" s="166"/>
      <c r="G33" s="166"/>
      <c r="H33" s="162" t="s">
        <v>31</v>
      </c>
      <c r="I33" s="222">
        <v>0</v>
      </c>
    </row>
    <row r="34" spans="1:11">
      <c r="A34" s="63"/>
      <c r="B34" s="12"/>
      <c r="C34" s="165"/>
      <c r="D34" s="165"/>
      <c r="E34" s="165"/>
      <c r="F34" s="166"/>
      <c r="G34" s="166"/>
      <c r="H34" s="162" t="s">
        <v>51</v>
      </c>
      <c r="I34" s="222">
        <v>0</v>
      </c>
    </row>
    <row r="35" spans="1:11">
      <c r="A35" s="56"/>
      <c r="B35" s="67"/>
      <c r="C35" s="35"/>
      <c r="D35" s="35"/>
      <c r="E35" s="35"/>
      <c r="F35" s="36"/>
      <c r="G35" s="36"/>
      <c r="H35" s="121"/>
      <c r="I35" s="85"/>
    </row>
    <row r="36" spans="1:11" ht="13.5" customHeight="1">
      <c r="A36" s="258" t="s">
        <v>22</v>
      </c>
      <c r="B36" s="53" t="s">
        <v>66</v>
      </c>
      <c r="C36" s="224">
        <v>0</v>
      </c>
      <c r="D36" s="224">
        <v>0</v>
      </c>
      <c r="E36" s="224">
        <v>0</v>
      </c>
      <c r="F36" s="225">
        <v>0</v>
      </c>
      <c r="G36" s="225">
        <v>0</v>
      </c>
      <c r="H36" s="121" t="s">
        <v>29</v>
      </c>
      <c r="I36" s="222">
        <v>0</v>
      </c>
    </row>
    <row r="37" spans="1:11" ht="13.5" customHeight="1">
      <c r="A37" s="258"/>
      <c r="B37" s="53" t="s">
        <v>57</v>
      </c>
      <c r="C37" s="160">
        <f>'Assumed Costs'!$B$9</f>
        <v>0</v>
      </c>
      <c r="D37" s="160">
        <f>'Assumed Costs'!$B$10</f>
        <v>0</v>
      </c>
      <c r="E37" s="160">
        <f>'Assumed Costs'!$B$11</f>
        <v>0</v>
      </c>
      <c r="F37" s="161">
        <f>'Assumed Costs'!$B$12</f>
        <v>0</v>
      </c>
      <c r="G37" s="161">
        <f>'Assumed Costs'!$B$13</f>
        <v>0</v>
      </c>
      <c r="H37" s="162" t="s">
        <v>30</v>
      </c>
      <c r="I37" s="222">
        <v>0</v>
      </c>
    </row>
    <row r="38" spans="1:11" ht="12.75" customHeight="1">
      <c r="A38" s="258"/>
      <c r="B38" s="67"/>
      <c r="C38" s="160"/>
      <c r="D38" s="160"/>
      <c r="E38" s="160"/>
      <c r="F38" s="166"/>
      <c r="G38" s="166"/>
      <c r="H38" s="162" t="s">
        <v>31</v>
      </c>
      <c r="I38" s="222">
        <v>0</v>
      </c>
    </row>
    <row r="39" spans="1:11">
      <c r="A39" s="258"/>
      <c r="B39" s="12"/>
      <c r="C39" s="165"/>
      <c r="D39" s="165"/>
      <c r="E39" s="165"/>
      <c r="F39" s="166"/>
      <c r="G39" s="166"/>
      <c r="H39" s="162" t="s">
        <v>51</v>
      </c>
      <c r="I39" s="222">
        <v>0</v>
      </c>
    </row>
    <row r="40" spans="1:11">
      <c r="A40" s="56"/>
      <c r="B40" s="12"/>
      <c r="C40" s="118"/>
      <c r="D40" s="118"/>
      <c r="E40" s="118"/>
      <c r="F40" s="119"/>
      <c r="G40" s="119"/>
      <c r="H40" s="121"/>
      <c r="I40" s="85"/>
    </row>
    <row r="41" spans="1:11">
      <c r="A41" s="258" t="s">
        <v>64</v>
      </c>
      <c r="B41" s="53" t="s">
        <v>66</v>
      </c>
      <c r="C41" s="224">
        <v>0</v>
      </c>
      <c r="D41" s="224">
        <v>0</v>
      </c>
      <c r="E41" s="224">
        <v>0</v>
      </c>
      <c r="F41" s="225">
        <v>0</v>
      </c>
      <c r="G41" s="225">
        <v>0</v>
      </c>
      <c r="H41" s="121" t="s">
        <v>29</v>
      </c>
      <c r="I41" s="222">
        <v>0</v>
      </c>
    </row>
    <row r="42" spans="1:11" ht="14.45" customHeight="1">
      <c r="A42" s="258"/>
      <c r="B42" s="53" t="s">
        <v>57</v>
      </c>
      <c r="C42" s="160">
        <f>'Assumed Costs'!$B$9</f>
        <v>0</v>
      </c>
      <c r="D42" s="160">
        <f>'Assumed Costs'!$B$10</f>
        <v>0</v>
      </c>
      <c r="E42" s="160">
        <f>'Assumed Costs'!$B$11</f>
        <v>0</v>
      </c>
      <c r="F42" s="161">
        <f>'Assumed Costs'!$B$12</f>
        <v>0</v>
      </c>
      <c r="G42" s="161">
        <f>'Assumed Costs'!$B$13</f>
        <v>0</v>
      </c>
      <c r="H42" s="162" t="s">
        <v>30</v>
      </c>
      <c r="I42" s="222">
        <v>0</v>
      </c>
    </row>
    <row r="43" spans="1:11" ht="13.5" customHeight="1">
      <c r="A43" s="258"/>
      <c r="B43" s="52"/>
      <c r="C43" s="160"/>
      <c r="D43" s="165"/>
      <c r="E43" s="165"/>
      <c r="F43" s="166"/>
      <c r="G43" s="166"/>
      <c r="H43" s="162" t="s">
        <v>31</v>
      </c>
      <c r="I43" s="222">
        <v>0</v>
      </c>
    </row>
    <row r="44" spans="1:11">
      <c r="A44" s="258"/>
      <c r="B44" s="12"/>
      <c r="C44" s="165"/>
      <c r="D44" s="165"/>
      <c r="E44" s="165"/>
      <c r="F44" s="166"/>
      <c r="G44" s="166"/>
      <c r="H44" s="162" t="s">
        <v>51</v>
      </c>
      <c r="I44" s="222">
        <v>0</v>
      </c>
    </row>
    <row r="45" spans="1:11">
      <c r="A45" s="39"/>
      <c r="B45" s="54"/>
      <c r="C45" s="41"/>
      <c r="D45" s="41"/>
      <c r="E45" s="41"/>
      <c r="F45" s="42"/>
      <c r="G45" s="42"/>
      <c r="H45" s="122"/>
      <c r="I45" s="62"/>
      <c r="J45" s="12"/>
      <c r="K45" s="12"/>
    </row>
    <row r="46" spans="1:11">
      <c r="H46" s="44"/>
      <c r="I46" s="30"/>
      <c r="J46" s="227" t="s">
        <v>54</v>
      </c>
      <c r="K46" s="227" t="s">
        <v>53</v>
      </c>
    </row>
    <row r="47" spans="1:11">
      <c r="A47" s="74" t="s">
        <v>21</v>
      </c>
      <c r="B47" s="74"/>
      <c r="C47" s="74">
        <f>C16+C21+C26+C31+C36+C41</f>
        <v>0</v>
      </c>
      <c r="D47" s="74">
        <f>D16+D21+D26+D31+D36+D41</f>
        <v>0</v>
      </c>
      <c r="E47" s="74">
        <f>E16+E21+E26+E31+E36+E41</f>
        <v>0</v>
      </c>
      <c r="F47" s="74">
        <f>F16+F21+F26+F31+F36+F41</f>
        <v>0</v>
      </c>
      <c r="G47" s="74">
        <f>G16+G21+G26+G31+G36+G41</f>
        <v>0</v>
      </c>
      <c r="H47" s="74"/>
      <c r="I47" s="74"/>
    </row>
    <row r="48" spans="1:11">
      <c r="A48" s="74" t="s">
        <v>59</v>
      </c>
      <c r="B48" s="74"/>
      <c r="C48" s="178">
        <f>(C16*C17)+(C21*C22)+(C26*C27)+(C31*C32)+(C36*C37)+(C41*C42)</f>
        <v>0</v>
      </c>
      <c r="D48" s="178">
        <f>(D16*D17)+(D21*D22)+(D26*D27)+(D31*D32)+(D36*D37)+(D41*D42)</f>
        <v>0</v>
      </c>
      <c r="E48" s="178">
        <f>(E16*E17)+(E21*E22)+(E26*E27)+(E31*E32)+(E36*E37)+(E41*E42)</f>
        <v>0</v>
      </c>
      <c r="F48" s="178">
        <f>(F16*F17)+(F21*F22)+(F26*F27)+(F31*F32)+(F36*F37)+(F41*F42)</f>
        <v>0</v>
      </c>
      <c r="G48" s="178">
        <f>(G16*G17)+(G21*G22)+(G26*G27)+(G31*G32)+(G36*G37)+(G41*G42)</f>
        <v>0</v>
      </c>
      <c r="H48" s="178"/>
      <c r="I48" s="178">
        <f>I16+I17+I18+I19+I21+I22+I23+I24+I26+I27+I28+I29+I31+I32+I33+I34+I36+I37+I38+I39+I41+I42+I43+I44</f>
        <v>0</v>
      </c>
    </row>
    <row r="49" spans="1:11" s="12" customFormat="1">
      <c r="A49" s="112"/>
      <c r="B49" s="112"/>
      <c r="C49" s="112"/>
      <c r="D49" s="7"/>
      <c r="E49" s="7"/>
      <c r="F49" s="7"/>
      <c r="G49" s="7"/>
      <c r="H49" s="7"/>
      <c r="I49" s="7"/>
    </row>
    <row r="50" spans="1:11">
      <c r="A50" s="135" t="s">
        <v>69</v>
      </c>
      <c r="B50" s="191">
        <f>C48+D48+E48+F48+G48+I48</f>
        <v>0</v>
      </c>
    </row>
    <row r="51" spans="1:11" s="12" customFormat="1">
      <c r="A51" s="195" t="s">
        <v>113</v>
      </c>
      <c r="B51" s="192">
        <f>C47+D47+E47+F47+G47</f>
        <v>0</v>
      </c>
      <c r="C51" s="134"/>
      <c r="D51" s="134"/>
      <c r="E51" s="134"/>
      <c r="F51" s="134"/>
      <c r="G51" s="134"/>
      <c r="H51" s="134"/>
      <c r="I51" s="134"/>
    </row>
    <row r="52" spans="1:11" s="12" customFormat="1">
      <c r="A52" s="148"/>
      <c r="B52" s="135"/>
      <c r="C52" s="134"/>
      <c r="D52" s="134"/>
      <c r="E52" s="134"/>
      <c r="F52" s="134"/>
      <c r="G52" s="134"/>
      <c r="H52" s="134"/>
      <c r="I52" s="134"/>
    </row>
    <row r="54" spans="1:11">
      <c r="A54" s="255" t="s">
        <v>18</v>
      </c>
      <c r="B54" s="276" t="s">
        <v>139</v>
      </c>
      <c r="C54" s="257"/>
      <c r="D54" s="257"/>
      <c r="E54" s="257"/>
      <c r="F54" s="257"/>
      <c r="G54" s="257"/>
      <c r="H54" s="257"/>
      <c r="I54" s="257"/>
    </row>
    <row r="55" spans="1:11">
      <c r="A55" s="256"/>
      <c r="B55" s="257"/>
      <c r="C55" s="257"/>
      <c r="D55" s="257"/>
      <c r="E55" s="257"/>
      <c r="F55" s="257"/>
      <c r="G55" s="257"/>
      <c r="H55" s="257"/>
      <c r="I55" s="257"/>
    </row>
    <row r="56" spans="1:11">
      <c r="A56" s="12"/>
    </row>
    <row r="57" spans="1:11">
      <c r="A57" s="255" t="s">
        <v>19</v>
      </c>
      <c r="B57" s="257" t="s">
        <v>84</v>
      </c>
      <c r="C57" s="257"/>
      <c r="D57" s="257"/>
      <c r="E57" s="257"/>
      <c r="F57" s="257"/>
      <c r="G57" s="257"/>
      <c r="H57" s="257"/>
      <c r="I57" s="257"/>
    </row>
    <row r="58" spans="1:11">
      <c r="A58" s="255"/>
      <c r="B58" s="257"/>
      <c r="C58" s="257"/>
      <c r="D58" s="257"/>
      <c r="E58" s="257"/>
      <c r="F58" s="257"/>
      <c r="G58" s="257"/>
      <c r="H58" s="257"/>
      <c r="I58" s="257"/>
    </row>
    <row r="59" spans="1:11">
      <c r="A59" s="205"/>
      <c r="B59" s="257"/>
      <c r="C59" s="257"/>
      <c r="D59" s="257"/>
      <c r="E59" s="257"/>
      <c r="F59" s="257"/>
      <c r="G59" s="257"/>
      <c r="H59" s="257"/>
      <c r="I59" s="257"/>
    </row>
    <row r="60" spans="1:11">
      <c r="A60" s="205"/>
      <c r="B60" s="257"/>
      <c r="C60" s="257"/>
      <c r="D60" s="257"/>
      <c r="E60" s="257"/>
      <c r="F60" s="257"/>
      <c r="G60" s="257"/>
      <c r="H60" s="257"/>
      <c r="I60" s="257"/>
    </row>
    <row r="61" spans="1:11">
      <c r="A61" s="45" t="s">
        <v>88</v>
      </c>
      <c r="B61" s="257"/>
      <c r="C61" s="257"/>
      <c r="D61" s="257"/>
      <c r="E61" s="257"/>
      <c r="F61" s="257"/>
      <c r="G61" s="257"/>
      <c r="H61" s="257"/>
      <c r="I61" s="257"/>
    </row>
    <row r="62" spans="1:11" ht="27.75" customHeight="1">
      <c r="A62" s="237" t="s">
        <v>141</v>
      </c>
      <c r="B62" s="280" t="s">
        <v>140</v>
      </c>
      <c r="C62" s="280"/>
      <c r="D62" s="280"/>
      <c r="E62" s="280"/>
      <c r="F62" s="280"/>
      <c r="G62" s="280"/>
      <c r="H62" s="280"/>
      <c r="I62" s="280"/>
    </row>
    <row r="63" spans="1:11">
      <c r="A63" s="12"/>
    </row>
    <row r="64" spans="1:11" ht="68.25" customHeight="1">
      <c r="A64" s="281" t="s">
        <v>142</v>
      </c>
      <c r="B64" s="277" t="s">
        <v>146</v>
      </c>
      <c r="C64" s="257"/>
      <c r="D64" s="257"/>
      <c r="E64" s="257"/>
      <c r="F64" s="257"/>
      <c r="G64" s="257"/>
      <c r="H64" s="257"/>
      <c r="I64" s="257"/>
      <c r="J64" s="66"/>
      <c r="K64" s="66"/>
    </row>
    <row r="65" spans="1:11" ht="13.5" customHeight="1">
      <c r="A65" s="281"/>
      <c r="B65" s="257"/>
      <c r="C65" s="257"/>
      <c r="D65" s="257"/>
      <c r="E65" s="257"/>
      <c r="F65" s="257"/>
      <c r="G65" s="257"/>
      <c r="H65" s="257"/>
      <c r="I65" s="257"/>
      <c r="J65" s="66"/>
      <c r="K65" s="66"/>
    </row>
    <row r="66" spans="1:11" ht="13.5" customHeight="1">
      <c r="A66" s="281"/>
      <c r="B66" s="257"/>
      <c r="C66" s="257"/>
      <c r="D66" s="257"/>
      <c r="E66" s="257"/>
      <c r="F66" s="257"/>
      <c r="G66" s="257"/>
      <c r="H66" s="257"/>
      <c r="I66" s="257"/>
      <c r="J66" s="66"/>
      <c r="K66" s="66"/>
    </row>
    <row r="67" spans="1:11" ht="13.5" customHeight="1">
      <c r="A67" s="281"/>
      <c r="B67" s="257"/>
      <c r="C67" s="257"/>
      <c r="D67" s="257"/>
      <c r="E67" s="257"/>
      <c r="F67" s="257"/>
      <c r="G67" s="257"/>
      <c r="H67" s="257"/>
      <c r="I67" s="257"/>
      <c r="J67" s="66"/>
      <c r="K67" s="66"/>
    </row>
    <row r="68" spans="1:11">
      <c r="A68" s="12"/>
    </row>
    <row r="69" spans="1:11">
      <c r="A69" s="255" t="s">
        <v>22</v>
      </c>
      <c r="B69" s="257" t="s">
        <v>144</v>
      </c>
      <c r="C69" s="257"/>
      <c r="D69" s="257"/>
      <c r="E69" s="257"/>
      <c r="F69" s="257"/>
      <c r="G69" s="257"/>
      <c r="H69" s="257"/>
      <c r="I69" s="257"/>
    </row>
    <row r="70" spans="1:11">
      <c r="A70" s="255"/>
      <c r="B70" s="257"/>
      <c r="C70" s="257"/>
      <c r="D70" s="257"/>
      <c r="E70" s="257"/>
      <c r="F70" s="257"/>
      <c r="G70" s="257"/>
      <c r="H70" s="257"/>
      <c r="I70" s="257"/>
    </row>
    <row r="71" spans="1:11">
      <c r="A71" s="255"/>
      <c r="B71" s="257"/>
      <c r="C71" s="257"/>
      <c r="D71" s="257"/>
      <c r="E71" s="257"/>
      <c r="F71" s="257"/>
      <c r="G71" s="257"/>
      <c r="H71" s="257"/>
      <c r="I71" s="257"/>
    </row>
    <row r="72" spans="1:11">
      <c r="A72" s="255"/>
      <c r="B72" s="257"/>
      <c r="C72" s="257"/>
      <c r="D72" s="257"/>
      <c r="E72" s="257"/>
      <c r="F72" s="257"/>
      <c r="G72" s="257"/>
      <c r="H72" s="257"/>
      <c r="I72" s="257"/>
    </row>
    <row r="73" spans="1:11">
      <c r="A73" s="255"/>
      <c r="B73" s="257"/>
      <c r="C73" s="257"/>
      <c r="D73" s="257"/>
      <c r="E73" s="257"/>
      <c r="F73" s="257"/>
      <c r="G73" s="257"/>
      <c r="H73" s="257"/>
      <c r="I73" s="257"/>
    </row>
    <row r="74" spans="1:11" ht="27.2" customHeight="1">
      <c r="A74" s="205"/>
      <c r="B74" s="257"/>
      <c r="C74" s="257"/>
      <c r="D74" s="257"/>
      <c r="E74" s="257"/>
      <c r="F74" s="257"/>
      <c r="G74" s="257"/>
      <c r="H74" s="257"/>
      <c r="I74" s="257"/>
    </row>
    <row r="75" spans="1:11">
      <c r="A75" s="205"/>
      <c r="B75" s="46"/>
      <c r="C75" s="46"/>
      <c r="D75" s="46"/>
      <c r="E75" s="46"/>
      <c r="F75" s="46"/>
      <c r="G75" s="46"/>
      <c r="H75" s="46"/>
      <c r="I75" s="46"/>
    </row>
    <row r="76" spans="1:11">
      <c r="A76" s="282" t="s">
        <v>49</v>
      </c>
      <c r="B76" s="276" t="s">
        <v>143</v>
      </c>
      <c r="C76" s="257"/>
      <c r="D76" s="257"/>
      <c r="E76" s="257"/>
      <c r="F76" s="257"/>
      <c r="G76" s="257"/>
      <c r="H76" s="257"/>
      <c r="I76" s="257"/>
    </row>
    <row r="77" spans="1:11">
      <c r="A77" s="283"/>
      <c r="B77" s="257"/>
      <c r="C77" s="257"/>
      <c r="D77" s="257"/>
      <c r="E77" s="257"/>
      <c r="F77" s="257"/>
      <c r="G77" s="257"/>
      <c r="H77" s="257"/>
      <c r="I77" s="257"/>
    </row>
    <row r="78" spans="1:11">
      <c r="A78" s="12"/>
    </row>
    <row r="79" spans="1:11">
      <c r="A79" s="12"/>
    </row>
    <row r="80" spans="1:11">
      <c r="A80" s="12"/>
    </row>
    <row r="81" spans="1:1">
      <c r="A81" s="12"/>
    </row>
  </sheetData>
  <sheetProtection sheet="1" objects="1" scenarios="1" formatCells="0" selectLockedCells="1"/>
  <protectedRanges>
    <protectedRange sqref="A1:I1" name="Range1_1_1_1"/>
  </protectedRanges>
  <customSheetViews>
    <customSheetView guid="{42146670-BCC0-4F62-9FAC-1BD2E7234BE5}" showGridLines="0">
      <selection sqref="A1:IV7"/>
      <pageMargins left="0.55118110236220474" right="0.55118110236220474" top="0.98425196850393704" bottom="0.98425196850393704" header="0.51181102362204722" footer="0.51181102362204722"/>
      <pageSetup paperSize="9" orientation="landscape" r:id="rId1"/>
      <headerFooter alignWithMargins="0"/>
    </customSheetView>
    <customSheetView guid="{8C247F12-4891-4A29-96F3-70D1DDC7B58D}" showGridLines="0" topLeftCell="A30">
      <selection activeCell="A68" sqref="A68:A72"/>
      <pageMargins left="0.55118110236220474" right="0.55118110236220474" top="0.98425196850393704" bottom="0.98425196850393704" header="0.51181102362204722" footer="0.51181102362204722"/>
      <pageSetup paperSize="9" orientation="landscape" r:id="rId2"/>
      <headerFooter alignWithMargins="0"/>
    </customSheetView>
    <customSheetView guid="{761DCD43-2863-4B26-8482-FAB5E55A7EDA}" showGridLines="0" topLeftCell="A36">
      <selection activeCell="D51" sqref="D51"/>
      <pageMargins left="0.55118110236220474" right="0.55118110236220474" top="0.98425196850393704" bottom="0.98425196850393704" header="0.51181102362204722" footer="0.51181102362204722"/>
      <pageSetup paperSize="9" orientation="landscape" r:id="rId3"/>
      <headerFooter alignWithMargins="0"/>
    </customSheetView>
    <customSheetView guid="{028C9FA8-F960-4741-A0A2-897C6BAC455B}" showGridLines="0" topLeftCell="A58">
      <selection activeCell="B81" sqref="B81:I82"/>
      <pageMargins left="0.55118110236220474" right="0.55118110236220474" top="0.98425196850393704" bottom="0.98425196850393704" header="0.51181102362204722" footer="0.51181102362204722"/>
      <pageSetup paperSize="9" orientation="landscape" r:id="rId4"/>
      <headerFooter alignWithMargins="0"/>
    </customSheetView>
    <customSheetView guid="{13E70AA6-1425-4D0E-BEDC-46005650303E}" showGridLines="0">
      <selection activeCell="B45" sqref="B45:B46"/>
      <pageMargins left="0.55118110236220474" right="0.55118110236220474" top="0.98425196850393704" bottom="0.98425196850393704" header="0.51181102362204722" footer="0.51181102362204722"/>
      <pageSetup paperSize="9" orientation="landscape" r:id="rId5"/>
      <headerFooter alignWithMargins="0"/>
    </customSheetView>
    <customSheetView guid="{F91C603B-C6A1-488A-B2BD-4123A730E0B6}" showGridLines="0">
      <selection sqref="A1:IV7"/>
      <pageMargins left="0.55118110236220474" right="0.55118110236220474" top="0.98425196850393704" bottom="0.98425196850393704" header="0.51181102362204722" footer="0.51181102362204722"/>
      <pageSetup paperSize="9" orientation="landscape" r:id="rId6"/>
      <headerFooter alignWithMargins="0"/>
    </customSheetView>
  </customSheetViews>
  <mergeCells count="16">
    <mergeCell ref="A76:A77"/>
    <mergeCell ref="H14:I14"/>
    <mergeCell ref="A36:A39"/>
    <mergeCell ref="A54:A55"/>
    <mergeCell ref="A57:A58"/>
    <mergeCell ref="A69:A73"/>
    <mergeCell ref="B76:I77"/>
    <mergeCell ref="A41:A44"/>
    <mergeCell ref="A9:H12"/>
    <mergeCell ref="B69:I74"/>
    <mergeCell ref="B57:I61"/>
    <mergeCell ref="B54:I55"/>
    <mergeCell ref="B64:I67"/>
    <mergeCell ref="A14:A15"/>
    <mergeCell ref="B62:I62"/>
    <mergeCell ref="A64:A67"/>
  </mergeCells>
  <phoneticPr fontId="1" type="noConversion"/>
  <hyperlinks>
    <hyperlink ref="J46" location="Scoping!A1" display="Back"/>
    <hyperlink ref="K46" location="Recommendations!A1" display="Next"/>
  </hyperlinks>
  <pageMargins left="0.23622047244094491" right="0.23622047244094491" top="0.74803149606299213" bottom="0.74803149606299213" header="0.31496062992125984" footer="0.31496062992125984"/>
  <pageSetup paperSize="155" scale="76" fitToHeight="2" orientation="landscape" r:id="rId7"/>
  <headerFooter alignWithMargins="0">
    <oddHeader>&amp;L[File]</oddHeader>
  </headerFooter>
  <rowBreaks count="1" manualBreakCount="1">
    <brk id="51" max="16383" man="1"/>
  </rowBreaks>
  <legacyDrawing r:id="rId8"/>
</worksheet>
</file>

<file path=xl/worksheets/sheet7.xml><?xml version="1.0" encoding="utf-8"?>
<worksheet xmlns="http://schemas.openxmlformats.org/spreadsheetml/2006/main" xmlns:r="http://schemas.openxmlformats.org/officeDocument/2006/relationships">
  <sheetPr codeName="Sheet9"/>
  <dimension ref="A1:K25"/>
  <sheetViews>
    <sheetView showGridLines="0" zoomScaleNormal="100" workbookViewId="0">
      <selection activeCell="C13" sqref="C13"/>
    </sheetView>
  </sheetViews>
  <sheetFormatPr baseColWidth="10" defaultColWidth="9.140625" defaultRowHeight="12.75"/>
  <cols>
    <col min="1" max="1" width="29.42578125" style="1" customWidth="1"/>
    <col min="2" max="2" width="22.42578125" style="1" customWidth="1"/>
    <col min="3" max="3" width="9.140625" style="1"/>
    <col min="4" max="4" width="10.28515625" style="1" customWidth="1"/>
    <col min="5" max="5" width="9.140625" style="1"/>
    <col min="6" max="6" width="9.7109375" style="1" customWidth="1"/>
    <col min="7" max="7" width="10" style="1" customWidth="1"/>
    <col min="8" max="8" width="18.140625" style="1" customWidth="1"/>
    <col min="9" max="16384" width="9.140625" style="1"/>
  </cols>
  <sheetData>
    <row r="1" spans="1:9">
      <c r="A1" s="110"/>
      <c r="B1" s="110"/>
      <c r="C1" s="110"/>
      <c r="D1" s="110"/>
      <c r="E1" s="110"/>
      <c r="F1" s="110"/>
      <c r="G1" s="110"/>
      <c r="H1" s="110"/>
    </row>
    <row r="3" spans="1:9">
      <c r="A3" s="285" t="s">
        <v>15</v>
      </c>
      <c r="B3" s="246"/>
    </row>
    <row r="4" spans="1:9">
      <c r="A4" s="256"/>
      <c r="B4" s="246"/>
    </row>
    <row r="5" spans="1:9" ht="10.5" customHeight="1">
      <c r="A5" s="270" t="s">
        <v>151</v>
      </c>
      <c r="B5" s="242"/>
      <c r="C5" s="242"/>
      <c r="D5" s="242"/>
      <c r="E5" s="242"/>
      <c r="F5" s="242"/>
      <c r="G5" s="242"/>
      <c r="H5" s="242"/>
    </row>
    <row r="6" spans="1:9" ht="10.5" customHeight="1">
      <c r="A6" s="242"/>
      <c r="B6" s="242"/>
      <c r="C6" s="242"/>
      <c r="D6" s="242"/>
      <c r="E6" s="242"/>
      <c r="F6" s="242"/>
      <c r="G6" s="242"/>
      <c r="H6" s="242"/>
    </row>
    <row r="7" spans="1:9" ht="10.5" customHeight="1">
      <c r="A7" s="242"/>
      <c r="B7" s="242"/>
      <c r="C7" s="242"/>
      <c r="D7" s="242"/>
      <c r="E7" s="242"/>
      <c r="F7" s="242"/>
      <c r="G7" s="242"/>
      <c r="H7" s="242"/>
    </row>
    <row r="8" spans="1:9" ht="10.5" customHeight="1">
      <c r="A8" s="287"/>
      <c r="B8" s="287"/>
      <c r="C8" s="287"/>
      <c r="D8" s="287"/>
      <c r="E8" s="287"/>
      <c r="F8" s="287"/>
      <c r="G8" s="287"/>
      <c r="H8" s="287"/>
    </row>
    <row r="10" spans="1:9" s="12" customFormat="1">
      <c r="A10" s="112"/>
      <c r="B10" s="112"/>
      <c r="C10" s="112"/>
      <c r="D10" s="7"/>
      <c r="E10" s="7"/>
      <c r="F10" s="7"/>
      <c r="G10" s="7"/>
      <c r="H10" s="7"/>
      <c r="I10" s="7"/>
    </row>
    <row r="11" spans="1:9" ht="12.75" customHeight="1">
      <c r="A11" s="263" t="s">
        <v>15</v>
      </c>
      <c r="B11" s="76"/>
      <c r="C11" s="251" t="s">
        <v>5</v>
      </c>
      <c r="D11" s="251" t="s">
        <v>32</v>
      </c>
      <c r="E11" s="251" t="s">
        <v>6</v>
      </c>
      <c r="F11" s="243" t="s">
        <v>7</v>
      </c>
      <c r="G11" s="243" t="s">
        <v>33</v>
      </c>
      <c r="H11" s="77" t="s">
        <v>73</v>
      </c>
    </row>
    <row r="12" spans="1:9" ht="13.5" customHeight="1">
      <c r="A12" s="288"/>
      <c r="B12" s="111"/>
      <c r="C12" s="286"/>
      <c r="D12" s="286"/>
      <c r="E12" s="286"/>
      <c r="F12" s="289"/>
      <c r="G12" s="289"/>
      <c r="H12" s="129" t="s">
        <v>48</v>
      </c>
    </row>
    <row r="13" spans="1:9" ht="13.5" customHeight="1">
      <c r="A13" s="258"/>
      <c r="B13" s="55" t="s">
        <v>66</v>
      </c>
      <c r="C13" s="224">
        <v>0</v>
      </c>
      <c r="D13" s="224">
        <v>0</v>
      </c>
      <c r="E13" s="224">
        <v>0</v>
      </c>
      <c r="F13" s="225">
        <v>0</v>
      </c>
      <c r="G13" s="225">
        <v>0</v>
      </c>
      <c r="H13" s="273">
        <v>0</v>
      </c>
    </row>
    <row r="14" spans="1:9">
      <c r="A14" s="258"/>
      <c r="B14" s="53" t="s">
        <v>57</v>
      </c>
      <c r="C14" s="160">
        <f>'Assumed Costs'!$B$9</f>
        <v>0</v>
      </c>
      <c r="D14" s="160">
        <f>'Assumed Costs'!$B$10</f>
        <v>0</v>
      </c>
      <c r="E14" s="160">
        <f>'Assumed Costs'!$B$11</f>
        <v>0</v>
      </c>
      <c r="F14" s="161">
        <f>'Assumed Costs'!$B$12</f>
        <v>0</v>
      </c>
      <c r="G14" s="161">
        <f>'Assumed Costs'!$B$13</f>
        <v>0</v>
      </c>
      <c r="H14" s="290"/>
    </row>
    <row r="15" spans="1:9">
      <c r="A15" s="78"/>
      <c r="B15" s="79"/>
      <c r="C15" s="80"/>
      <c r="D15" s="80"/>
      <c r="E15" s="80"/>
      <c r="F15" s="81"/>
      <c r="G15" s="81"/>
      <c r="H15" s="291"/>
    </row>
    <row r="17" spans="1:11">
      <c r="A17" s="72" t="s">
        <v>21</v>
      </c>
      <c r="B17" s="72"/>
      <c r="C17" s="74">
        <f>C13</f>
        <v>0</v>
      </c>
      <c r="D17" s="74">
        <f>D13</f>
        <v>0</v>
      </c>
      <c r="E17" s="74">
        <f>E13</f>
        <v>0</v>
      </c>
      <c r="F17" s="74">
        <f>F13</f>
        <v>0</v>
      </c>
      <c r="G17" s="74">
        <f>G13</f>
        <v>0</v>
      </c>
    </row>
    <row r="18" spans="1:11">
      <c r="A18" s="72" t="s">
        <v>59</v>
      </c>
      <c r="B18" s="72"/>
      <c r="C18" s="179">
        <f>C13*C14</f>
        <v>0</v>
      </c>
      <c r="D18" s="179">
        <f>D13*D14</f>
        <v>0</v>
      </c>
      <c r="E18" s="179">
        <f>E13*E14</f>
        <v>0</v>
      </c>
      <c r="F18" s="179">
        <f>F13*F14</f>
        <v>0</v>
      </c>
      <c r="G18" s="179">
        <f>G13*G14</f>
        <v>0</v>
      </c>
      <c r="H18" s="178">
        <f>H13</f>
        <v>0</v>
      </c>
    </row>
    <row r="19" spans="1:11">
      <c r="A19" s="72"/>
      <c r="B19" s="72"/>
      <c r="C19" s="75"/>
      <c r="D19" s="75"/>
      <c r="E19" s="75"/>
      <c r="F19" s="75"/>
      <c r="G19" s="75"/>
      <c r="H19" s="75"/>
    </row>
    <row r="21" spans="1:11">
      <c r="A21" s="135" t="s">
        <v>62</v>
      </c>
      <c r="B21" s="193">
        <f>C18+D18+E18+F18+G18+H18</f>
        <v>0</v>
      </c>
    </row>
    <row r="22" spans="1:11" s="12" customFormat="1" ht="25.5">
      <c r="A22" s="190" t="s">
        <v>115</v>
      </c>
      <c r="B22" s="194">
        <f>C17+D17+E17+F17+G17</f>
        <v>0</v>
      </c>
      <c r="C22" s="134"/>
      <c r="D22" s="134"/>
      <c r="E22" s="134"/>
      <c r="F22" s="134"/>
      <c r="G22" s="134"/>
      <c r="H22" s="134"/>
      <c r="I22" s="134"/>
    </row>
    <row r="25" spans="1:11">
      <c r="I25" s="229" t="s">
        <v>54</v>
      </c>
      <c r="J25" s="229" t="s">
        <v>53</v>
      </c>
      <c r="K25" s="72"/>
    </row>
  </sheetData>
  <sheetProtection sheet="1" objects="1" scenarios="1" formatCells="0" selectLockedCells="1"/>
  <customSheetViews>
    <customSheetView guid="{42146670-BCC0-4F62-9FAC-1BD2E7234BE5}" showGridLines="0">
      <selection activeCell="C31" sqref="C31"/>
      <pageMargins left="0.55118110236220474" right="0.55118110236220474" top="0.98425196850393704" bottom="0.98425196850393704" header="0.51181102362204722" footer="0.51181102362204722"/>
      <pageSetup paperSize="9" orientation="landscape" r:id="rId1"/>
      <headerFooter alignWithMargins="0"/>
    </customSheetView>
    <customSheetView guid="{8C247F12-4891-4A29-96F3-70D1DDC7B58D}" showGridLines="0">
      <selection activeCell="F37" sqref="F37"/>
      <pageMargins left="0.55118110236220474" right="0.55118110236220474" top="0.98425196850393704" bottom="0.98425196850393704" header="0.51181102362204722" footer="0.51181102362204722"/>
      <pageSetup paperSize="9" orientation="landscape" r:id="rId2"/>
      <headerFooter alignWithMargins="0"/>
    </customSheetView>
    <customSheetView guid="{761DCD43-2863-4B26-8482-FAB5E55A7EDA}" showGridLines="0" topLeftCell="A18">
      <selection activeCell="A13" sqref="A13:H16"/>
      <pageMargins left="0.55118110236220474" right="0.55118110236220474" top="0.98425196850393704" bottom="0.98425196850393704" header="0.51181102362204722" footer="0.51181102362204722"/>
      <pageSetup paperSize="9" orientation="landscape" r:id="rId3"/>
      <headerFooter alignWithMargins="0"/>
    </customSheetView>
    <customSheetView guid="{028C9FA8-F960-4741-A0A2-897C6BAC455B}" showGridLines="0">
      <selection activeCell="A13" sqref="A13:H16"/>
      <pageMargins left="0.55118110236220474" right="0.55118110236220474" top="0.98425196850393704" bottom="0.98425196850393704" header="0.51181102362204722" footer="0.51181102362204722"/>
      <pageSetup paperSize="9" orientation="landscape" r:id="rId4"/>
      <headerFooter alignWithMargins="0"/>
    </customSheetView>
    <customSheetView guid="{13E70AA6-1425-4D0E-BEDC-46005650303E}" showGridLines="0">
      <selection activeCell="C31" sqref="C31"/>
      <pageMargins left="0.55118110236220474" right="0.55118110236220474" top="0.98425196850393704" bottom="0.98425196850393704" header="0.51181102362204722" footer="0.51181102362204722"/>
      <pageSetup paperSize="9" orientation="landscape" r:id="rId5"/>
      <headerFooter alignWithMargins="0"/>
    </customSheetView>
    <customSheetView guid="{F91C603B-C6A1-488A-B2BD-4123A730E0B6}" showGridLines="0">
      <selection activeCell="C31" sqref="C31"/>
      <pageMargins left="0.55118110236220474" right="0.55118110236220474" top="0.98425196850393704" bottom="0.98425196850393704" header="0.51181102362204722" footer="0.51181102362204722"/>
      <pageSetup paperSize="9" orientation="landscape" r:id="rId6"/>
      <headerFooter alignWithMargins="0"/>
    </customSheetView>
  </customSheetViews>
  <mergeCells count="10">
    <mergeCell ref="A3:B4"/>
    <mergeCell ref="D11:D12"/>
    <mergeCell ref="A5:H8"/>
    <mergeCell ref="A11:A12"/>
    <mergeCell ref="A13:A14"/>
    <mergeCell ref="C11:C12"/>
    <mergeCell ref="F11:F12"/>
    <mergeCell ref="G11:G12"/>
    <mergeCell ref="E11:E12"/>
    <mergeCell ref="H13:H15"/>
  </mergeCells>
  <phoneticPr fontId="1" type="noConversion"/>
  <hyperlinks>
    <hyperlink ref="J25" location="Evaluation!A1" display="Next"/>
    <hyperlink ref="I25" location="Recommendations!A1" display="Back"/>
  </hyperlinks>
  <pageMargins left="0.25" right="0.25" top="0.75" bottom="0.75" header="0.3" footer="0.3"/>
  <pageSetup paperSize="155" orientation="landscape" r:id="rId7"/>
  <headerFooter alignWithMargins="0">
    <oddHeader>&amp;L[File]</oddHead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M44"/>
  <sheetViews>
    <sheetView showGridLines="0" topLeftCell="A2" zoomScaleNormal="100" workbookViewId="0">
      <selection activeCell="C19" sqref="C19"/>
    </sheetView>
  </sheetViews>
  <sheetFormatPr baseColWidth="10" defaultColWidth="9.140625" defaultRowHeight="12.75"/>
  <cols>
    <col min="1" max="1" width="22" style="1" customWidth="1"/>
    <col min="2" max="2" width="22.28515625" style="1" customWidth="1"/>
    <col min="3" max="3" width="8.28515625" style="1" customWidth="1"/>
    <col min="4" max="4" width="10.140625" style="1" customWidth="1"/>
    <col min="5" max="5" width="8.28515625" style="1" customWidth="1"/>
    <col min="6" max="6" width="9.42578125" style="1" customWidth="1"/>
    <col min="7" max="7" width="10.42578125" style="1" customWidth="1"/>
    <col min="8" max="8" width="13" style="1" customWidth="1"/>
    <col min="9" max="16384" width="9.140625" style="1"/>
  </cols>
  <sheetData>
    <row r="1" spans="1:13" s="12" customFormat="1">
      <c r="A1" s="197" t="s">
        <v>156</v>
      </c>
      <c r="B1" s="196"/>
      <c r="C1" s="196"/>
      <c r="D1" s="196"/>
      <c r="E1" s="196"/>
      <c r="F1" s="196"/>
      <c r="G1" s="196"/>
      <c r="H1" s="196"/>
      <c r="I1" s="196"/>
      <c r="J1" s="206"/>
      <c r="K1" s="206"/>
      <c r="L1" s="206"/>
      <c r="M1" s="207"/>
    </row>
    <row r="2" spans="1:13" s="12" customFormat="1">
      <c r="A2" s="198" t="s">
        <v>157</v>
      </c>
      <c r="B2" s="199"/>
      <c r="C2" s="199"/>
      <c r="D2" s="199"/>
      <c r="E2" s="199"/>
      <c r="F2" s="199"/>
      <c r="G2" s="199"/>
      <c r="H2" s="199"/>
      <c r="I2" s="199"/>
      <c r="J2" s="201"/>
      <c r="K2" s="201"/>
      <c r="L2" s="201"/>
      <c r="M2" s="208"/>
    </row>
    <row r="3" spans="1:13" s="12" customFormat="1">
      <c r="A3" s="198"/>
      <c r="B3" s="199"/>
      <c r="C3" s="199"/>
      <c r="D3" s="199"/>
      <c r="E3" s="199"/>
      <c r="F3" s="199"/>
      <c r="G3" s="199"/>
      <c r="H3" s="199"/>
      <c r="I3" s="199"/>
      <c r="J3" s="201"/>
      <c r="K3" s="201"/>
      <c r="L3" s="201"/>
      <c r="M3" s="208"/>
    </row>
    <row r="4" spans="1:13" s="12" customFormat="1">
      <c r="A4" s="200" t="s">
        <v>56</v>
      </c>
      <c r="B4" s="201"/>
      <c r="C4" s="201"/>
      <c r="D4" s="202"/>
      <c r="E4" s="202"/>
      <c r="F4" s="202"/>
      <c r="G4" s="202"/>
      <c r="H4" s="202"/>
      <c r="I4" s="202"/>
      <c r="J4" s="201"/>
      <c r="K4" s="201"/>
      <c r="L4" s="201"/>
      <c r="M4" s="208"/>
    </row>
    <row r="5" spans="1:13" s="12" customFormat="1" ht="15.75" customHeight="1">
      <c r="A5" s="209"/>
      <c r="B5" s="201"/>
      <c r="C5" s="201"/>
      <c r="D5" s="201"/>
      <c r="E5" s="201"/>
      <c r="F5" s="201"/>
      <c r="G5" s="201"/>
      <c r="H5" s="201"/>
      <c r="I5" s="201"/>
      <c r="J5" s="201"/>
      <c r="K5" s="201"/>
      <c r="L5" s="201"/>
      <c r="M5" s="208"/>
    </row>
    <row r="6" spans="1:13" s="12" customFormat="1">
      <c r="A6" s="203" t="s">
        <v>158</v>
      </c>
      <c r="B6" s="201"/>
      <c r="C6" s="201"/>
      <c r="D6" s="201"/>
      <c r="E6" s="201"/>
      <c r="F6" s="201"/>
      <c r="G6" s="201"/>
      <c r="H6" s="201"/>
      <c r="I6" s="201"/>
      <c r="J6" s="201"/>
      <c r="K6" s="201"/>
      <c r="L6" s="201"/>
      <c r="M6" s="208"/>
    </row>
    <row r="7" spans="1:13" s="12" customFormat="1">
      <c r="A7" s="210" t="s">
        <v>159</v>
      </c>
      <c r="B7" s="204"/>
      <c r="C7" s="204"/>
      <c r="D7" s="204"/>
      <c r="E7" s="204"/>
      <c r="F7" s="204"/>
      <c r="G7" s="204"/>
      <c r="H7" s="204"/>
      <c r="I7" s="204"/>
      <c r="J7" s="204"/>
      <c r="K7" s="204"/>
      <c r="L7" s="204"/>
      <c r="M7" s="211"/>
    </row>
    <row r="8" spans="1:13">
      <c r="A8" s="110"/>
      <c r="B8" s="110"/>
      <c r="C8" s="110"/>
      <c r="D8" s="110"/>
      <c r="E8" s="110"/>
      <c r="F8" s="110"/>
      <c r="G8" s="110"/>
      <c r="H8" s="110"/>
    </row>
    <row r="11" spans="1:13" ht="18.75" customHeight="1">
      <c r="A11" s="17" t="s">
        <v>14</v>
      </c>
      <c r="B11" s="17"/>
    </row>
    <row r="12" spans="1:13">
      <c r="A12" s="292" t="s">
        <v>154</v>
      </c>
      <c r="B12" s="246"/>
      <c r="C12" s="246"/>
      <c r="D12" s="246"/>
      <c r="E12" s="246"/>
      <c r="F12" s="246"/>
      <c r="G12" s="246"/>
      <c r="H12" s="246"/>
      <c r="I12" s="246"/>
      <c r="J12" s="246"/>
      <c r="K12" s="246"/>
    </row>
    <row r="13" spans="1:13">
      <c r="A13" s="246"/>
      <c r="B13" s="246"/>
      <c r="C13" s="246"/>
      <c r="D13" s="246"/>
      <c r="E13" s="246"/>
      <c r="F13" s="246"/>
      <c r="G13" s="246"/>
      <c r="H13" s="246"/>
      <c r="I13" s="246"/>
      <c r="J13" s="246"/>
      <c r="K13" s="246"/>
      <c r="L13" s="65"/>
    </row>
    <row r="14" spans="1:13">
      <c r="A14" s="246"/>
      <c r="B14" s="246"/>
      <c r="C14" s="246"/>
      <c r="D14" s="246"/>
      <c r="E14" s="246"/>
      <c r="F14" s="246"/>
      <c r="G14" s="246"/>
      <c r="H14" s="246"/>
      <c r="I14" s="246"/>
      <c r="J14" s="246"/>
      <c r="K14" s="246"/>
      <c r="L14" s="65"/>
    </row>
    <row r="15" spans="1:13">
      <c r="A15" s="246"/>
      <c r="B15" s="246"/>
      <c r="C15" s="246"/>
      <c r="D15" s="246"/>
      <c r="E15" s="246"/>
      <c r="F15" s="246"/>
      <c r="G15" s="246"/>
      <c r="H15" s="246"/>
      <c r="I15" s="246"/>
      <c r="J15" s="246"/>
      <c r="K15" s="246"/>
      <c r="L15" s="65"/>
    </row>
    <row r="17" spans="1:11" ht="12.75" customHeight="1">
      <c r="A17" s="20"/>
      <c r="B17" s="49"/>
      <c r="C17" s="251" t="s">
        <v>5</v>
      </c>
      <c r="D17" s="251" t="s">
        <v>32</v>
      </c>
      <c r="E17" s="251" t="s">
        <v>6</v>
      </c>
      <c r="F17" s="243" t="s">
        <v>7</v>
      </c>
      <c r="G17" s="243" t="s">
        <v>33</v>
      </c>
      <c r="H17" s="248" t="s">
        <v>73</v>
      </c>
    </row>
    <row r="18" spans="1:11" ht="15.75">
      <c r="A18" s="127" t="s">
        <v>14</v>
      </c>
      <c r="B18" s="128"/>
      <c r="C18" s="286"/>
      <c r="D18" s="286"/>
      <c r="E18" s="286"/>
      <c r="F18" s="289"/>
      <c r="G18" s="289"/>
      <c r="H18" s="293"/>
    </row>
    <row r="19" spans="1:11">
      <c r="A19" s="258" t="s">
        <v>24</v>
      </c>
      <c r="B19" s="53" t="s">
        <v>66</v>
      </c>
      <c r="C19" s="230">
        <v>0</v>
      </c>
      <c r="D19" s="230">
        <v>0</v>
      </c>
      <c r="E19" s="230">
        <v>0</v>
      </c>
      <c r="F19" s="225">
        <v>0</v>
      </c>
      <c r="G19" s="225">
        <v>0</v>
      </c>
      <c r="H19" s="295">
        <v>0</v>
      </c>
    </row>
    <row r="20" spans="1:11" ht="12.75" customHeight="1">
      <c r="A20" s="258"/>
      <c r="B20" s="53" t="s">
        <v>57</v>
      </c>
      <c r="C20" s="160">
        <f>'Assumed Costs'!$B$9</f>
        <v>0</v>
      </c>
      <c r="D20" s="160">
        <f>'Assumed Costs'!$B$10</f>
        <v>0</v>
      </c>
      <c r="E20" s="160">
        <f>'Assumed Costs'!$B$11</f>
        <v>0</v>
      </c>
      <c r="F20" s="161">
        <f>'Assumed Costs'!$B$12</f>
        <v>0</v>
      </c>
      <c r="G20" s="161">
        <f>'Assumed Costs'!$B$13</f>
        <v>0</v>
      </c>
      <c r="H20" s="296"/>
    </row>
    <row r="21" spans="1:11">
      <c r="A21" s="50"/>
      <c r="B21" s="68"/>
      <c r="C21" s="33"/>
      <c r="D21" s="33"/>
      <c r="E21" s="33"/>
      <c r="F21" s="34"/>
      <c r="G21" s="34"/>
      <c r="H21" s="85"/>
    </row>
    <row r="22" spans="1:11">
      <c r="A22" s="258" t="s">
        <v>25</v>
      </c>
      <c r="B22" s="53" t="s">
        <v>66</v>
      </c>
      <c r="C22" s="230">
        <v>0</v>
      </c>
      <c r="D22" s="230">
        <v>0</v>
      </c>
      <c r="E22" s="230">
        <v>0</v>
      </c>
      <c r="F22" s="225">
        <v>0</v>
      </c>
      <c r="G22" s="225">
        <v>0</v>
      </c>
      <c r="H22" s="296">
        <v>0</v>
      </c>
    </row>
    <row r="23" spans="1:11" ht="12" customHeight="1">
      <c r="A23" s="258"/>
      <c r="B23" s="53" t="s">
        <v>57</v>
      </c>
      <c r="C23" s="160">
        <f>'Assumed Costs'!$B$9</f>
        <v>0</v>
      </c>
      <c r="D23" s="160">
        <f>'Assumed Costs'!$B$10</f>
        <v>0</v>
      </c>
      <c r="E23" s="160">
        <f>'Assumed Costs'!$B$11</f>
        <v>0</v>
      </c>
      <c r="F23" s="161">
        <f>'Assumed Costs'!$B$12</f>
        <v>0</v>
      </c>
      <c r="G23" s="161">
        <f>'Assumed Costs'!$B$13</f>
        <v>0</v>
      </c>
      <c r="H23" s="296"/>
    </row>
    <row r="24" spans="1:11">
      <c r="A24" s="39"/>
      <c r="B24" s="54"/>
      <c r="C24" s="41"/>
      <c r="D24" s="41"/>
      <c r="E24" s="41"/>
      <c r="F24" s="42"/>
      <c r="G24" s="42"/>
      <c r="H24" s="43"/>
    </row>
    <row r="26" spans="1:11">
      <c r="A26" s="72" t="s">
        <v>21</v>
      </c>
      <c r="B26" s="72"/>
      <c r="C26" s="72">
        <f>C19+C22</f>
        <v>0</v>
      </c>
      <c r="D26" s="72">
        <f>D19+D22</f>
        <v>0</v>
      </c>
      <c r="E26" s="72">
        <f>E19+E22</f>
        <v>0</v>
      </c>
      <c r="F26" s="72">
        <f>F19+F22</f>
        <v>0</v>
      </c>
      <c r="G26" s="72">
        <f>G19+G22</f>
        <v>0</v>
      </c>
      <c r="H26" s="72"/>
    </row>
    <row r="27" spans="1:11">
      <c r="A27" s="72" t="s">
        <v>59</v>
      </c>
      <c r="B27" s="72"/>
      <c r="C27" s="214">
        <f>(C19*C20)+(C22*C23)</f>
        <v>0</v>
      </c>
      <c r="D27" s="214">
        <f>(D19*D20)+(D22*D23)</f>
        <v>0</v>
      </c>
      <c r="E27" s="214">
        <f>(E19*E20)+(E22*E23)</f>
        <v>0</v>
      </c>
      <c r="F27" s="214">
        <f>(F19*F20)+(F22*F23)</f>
        <v>0</v>
      </c>
      <c r="G27" s="214">
        <f>(G19*G20)+(G22*G23)</f>
        <v>0</v>
      </c>
      <c r="H27" s="178">
        <f>H19+H22</f>
        <v>0</v>
      </c>
    </row>
    <row r="28" spans="1:11">
      <c r="A28" s="72"/>
      <c r="B28" s="72"/>
      <c r="C28" s="73"/>
      <c r="D28" s="73"/>
      <c r="E28" s="73"/>
      <c r="F28" s="73"/>
      <c r="G28" s="73"/>
      <c r="H28" s="75"/>
      <c r="J28" s="12"/>
      <c r="K28" s="12"/>
    </row>
    <row r="29" spans="1:11">
      <c r="A29" s="135" t="s">
        <v>61</v>
      </c>
      <c r="B29" s="171">
        <f>C27+D27+E27+F27+G27+H27</f>
        <v>0</v>
      </c>
      <c r="C29" s="73"/>
      <c r="D29" s="73"/>
      <c r="E29" s="73"/>
      <c r="F29" s="73"/>
      <c r="G29" s="73"/>
      <c r="H29" s="75"/>
      <c r="J29" s="227" t="s">
        <v>54</v>
      </c>
      <c r="K29" s="227" t="s">
        <v>53</v>
      </c>
    </row>
    <row r="30" spans="1:11" s="12" customFormat="1" ht="25.5">
      <c r="A30" s="190" t="s">
        <v>116</v>
      </c>
      <c r="B30" s="149">
        <f>C26+D26+E26+F26+G26</f>
        <v>0</v>
      </c>
      <c r="C30" s="134"/>
      <c r="D30" s="134"/>
      <c r="E30" s="134"/>
      <c r="F30" s="134"/>
      <c r="G30" s="134"/>
      <c r="H30" s="134"/>
      <c r="I30" s="134"/>
    </row>
    <row r="31" spans="1:11" s="12" customFormat="1">
      <c r="A31" s="148"/>
      <c r="B31" s="135"/>
      <c r="C31" s="134"/>
      <c r="D31" s="134"/>
      <c r="E31" s="134"/>
      <c r="F31" s="134"/>
      <c r="G31" s="134"/>
      <c r="H31" s="134"/>
      <c r="I31" s="134"/>
    </row>
    <row r="33" spans="1:13">
      <c r="A33" s="72" t="s">
        <v>24</v>
      </c>
      <c r="B33" s="270" t="s">
        <v>152</v>
      </c>
      <c r="C33" s="242"/>
      <c r="D33" s="242"/>
      <c r="E33" s="242"/>
      <c r="F33" s="242"/>
      <c r="G33" s="242"/>
      <c r="H33" s="242"/>
      <c r="I33" s="242"/>
      <c r="J33" s="242"/>
      <c r="K33" s="242"/>
      <c r="L33" s="242"/>
    </row>
    <row r="34" spans="1:13">
      <c r="B34" s="242"/>
      <c r="C34" s="242"/>
      <c r="D34" s="242"/>
      <c r="E34" s="242"/>
      <c r="F34" s="242"/>
      <c r="G34" s="242"/>
      <c r="H34" s="242"/>
      <c r="I34" s="242"/>
      <c r="J34" s="242"/>
      <c r="K34" s="242"/>
      <c r="L34" s="242"/>
    </row>
    <row r="35" spans="1:13">
      <c r="B35" s="242"/>
      <c r="C35" s="242"/>
      <c r="D35" s="242"/>
      <c r="E35" s="242"/>
      <c r="F35" s="242"/>
      <c r="G35" s="242"/>
      <c r="H35" s="242"/>
      <c r="I35" s="242"/>
      <c r="J35" s="242"/>
      <c r="K35" s="242"/>
      <c r="L35" s="242"/>
    </row>
    <row r="36" spans="1:13">
      <c r="C36" s="3"/>
    </row>
    <row r="37" spans="1:13">
      <c r="A37" s="72" t="s">
        <v>25</v>
      </c>
      <c r="B37" s="280" t="s">
        <v>153</v>
      </c>
      <c r="C37" s="242"/>
      <c r="D37" s="242"/>
      <c r="E37" s="242"/>
      <c r="F37" s="242"/>
      <c r="G37" s="242"/>
      <c r="H37" s="242"/>
      <c r="I37" s="242"/>
      <c r="J37" s="242"/>
      <c r="K37" s="242"/>
      <c r="L37" s="242"/>
    </row>
    <row r="38" spans="1:13">
      <c r="B38" s="242"/>
      <c r="C38" s="242"/>
      <c r="D38" s="242"/>
      <c r="E38" s="242"/>
      <c r="F38" s="242"/>
      <c r="G38" s="242"/>
      <c r="H38" s="242"/>
      <c r="I38" s="242"/>
      <c r="J38" s="242"/>
      <c r="K38" s="242"/>
      <c r="L38" s="242"/>
    </row>
    <row r="39" spans="1:13" ht="30" customHeight="1">
      <c r="B39" s="294"/>
      <c r="C39" s="294"/>
      <c r="D39" s="294"/>
      <c r="E39" s="294"/>
      <c r="F39" s="294"/>
      <c r="G39" s="294"/>
      <c r="H39" s="294"/>
      <c r="I39" s="294"/>
      <c r="J39" s="294"/>
      <c r="K39" s="294"/>
      <c r="L39" s="294"/>
    </row>
    <row r="44" spans="1:13">
      <c r="L44" s="72"/>
      <c r="M44" s="83"/>
    </row>
  </sheetData>
  <sheetProtection sheet="1" objects="1" scenarios="1" formatCells="0" selectLockedCells="1"/>
  <protectedRanges>
    <protectedRange sqref="A1:I1" name="Range1_1_1_1"/>
  </protectedRanges>
  <customSheetViews>
    <customSheetView guid="{42146670-BCC0-4F62-9FAC-1BD2E7234BE5}" showGridLines="0">
      <selection sqref="A1:IV7"/>
      <pageMargins left="0.55118110236220474" right="0.55118110236220474" top="0.98425196850393704" bottom="0.98425196850393704" header="0.51181102362204722" footer="0.51181102362204722"/>
      <pageSetup paperSize="9" orientation="landscape" r:id="rId1"/>
      <headerFooter alignWithMargins="0"/>
    </customSheetView>
    <customSheetView guid="{8C247F12-4891-4A29-96F3-70D1DDC7B58D}" showGridLines="0">
      <selection activeCell="M28" sqref="M28"/>
      <pageMargins left="0.55118110236220474" right="0.55118110236220474" top="0.98425196850393704" bottom="0.98425196850393704" header="0.51181102362204722" footer="0.51181102362204722"/>
      <pageSetup paperSize="9" orientation="landscape" r:id="rId2"/>
      <headerFooter alignWithMargins="0"/>
    </customSheetView>
    <customSheetView guid="{761DCD43-2863-4B26-8482-FAB5E55A7EDA}" showGridLines="0">
      <selection activeCell="C42" sqref="C42"/>
      <pageMargins left="0.55118110236220474" right="0.55118110236220474" top="0.98425196850393704" bottom="0.98425196850393704" header="0.51181102362204722" footer="0.51181102362204722"/>
      <pageSetup paperSize="9" orientation="landscape" r:id="rId3"/>
      <headerFooter alignWithMargins="0"/>
    </customSheetView>
    <customSheetView guid="{028C9FA8-F960-4741-A0A2-897C6BAC455B}" showGridLines="0" topLeftCell="A10">
      <selection activeCell="D46" sqref="D46"/>
      <pageMargins left="0.55118110236220474" right="0.55118110236220474" top="0.98425196850393704" bottom="0.98425196850393704" header="0.51181102362204722" footer="0.51181102362204722"/>
      <pageSetup paperSize="9" orientation="landscape" r:id="rId4"/>
      <headerFooter alignWithMargins="0"/>
    </customSheetView>
    <customSheetView guid="{13E70AA6-1425-4D0E-BEDC-46005650303E}" showGridLines="0">
      <selection activeCell="A49" sqref="A48:A49"/>
      <pageMargins left="0.55118110236220474" right="0.55118110236220474" top="0.98425196850393704" bottom="0.98425196850393704" header="0.51181102362204722" footer="0.51181102362204722"/>
      <pageSetup paperSize="9" orientation="landscape" r:id="rId5"/>
      <headerFooter alignWithMargins="0"/>
    </customSheetView>
    <customSheetView guid="{F91C603B-C6A1-488A-B2BD-4123A730E0B6}" showGridLines="0">
      <selection sqref="A1:IV7"/>
      <pageMargins left="0.55118110236220474" right="0.55118110236220474" top="0.98425196850393704" bottom="0.98425196850393704" header="0.51181102362204722" footer="0.51181102362204722"/>
      <pageSetup paperSize="9" orientation="landscape" r:id="rId6"/>
      <headerFooter alignWithMargins="0"/>
    </customSheetView>
  </customSheetViews>
  <mergeCells count="13">
    <mergeCell ref="B33:L35"/>
    <mergeCell ref="B37:L39"/>
    <mergeCell ref="A19:A20"/>
    <mergeCell ref="A22:A23"/>
    <mergeCell ref="H19:H20"/>
    <mergeCell ref="H22:H23"/>
    <mergeCell ref="A12:K15"/>
    <mergeCell ref="G17:G18"/>
    <mergeCell ref="H17:H18"/>
    <mergeCell ref="C17:C18"/>
    <mergeCell ref="D17:D18"/>
    <mergeCell ref="E17:E18"/>
    <mergeCell ref="F17:F18"/>
  </mergeCells>
  <phoneticPr fontId="1" type="noConversion"/>
  <hyperlinks>
    <hyperlink ref="J29" location="'Further Engagement'!A1" display="Back"/>
    <hyperlink ref="K29" location="'HIA Total costs'!A1" display="Next"/>
  </hyperlinks>
  <pageMargins left="0.23622047244094491" right="0.23622047244094491" top="0.74803149606299213" bottom="0.74803149606299213" header="0.31496062992125984" footer="0.31496062992125984"/>
  <pageSetup paperSize="155" scale="90" orientation="landscape" r:id="rId7"/>
  <headerFooter alignWithMargins="0">
    <oddHeader>&amp;L[File]</oddHeader>
  </headerFooter>
  <colBreaks count="1" manualBreakCount="1">
    <brk id="12" max="1048575" man="1"/>
  </colBreaks>
  <legacyDrawing r:id="rId8"/>
</worksheet>
</file>

<file path=xl/worksheets/sheet9.xml><?xml version="1.0" encoding="utf-8"?>
<worksheet xmlns="http://schemas.openxmlformats.org/spreadsheetml/2006/main" xmlns:r="http://schemas.openxmlformats.org/officeDocument/2006/relationships">
  <sheetPr codeName="Sheet1" enableFormatConditionsCalculation="0">
    <tabColor indexed="31"/>
  </sheetPr>
  <dimension ref="A1:K20"/>
  <sheetViews>
    <sheetView showGridLines="0" zoomScaleNormal="100" workbookViewId="0">
      <selection activeCell="B19" sqref="B19"/>
    </sheetView>
  </sheetViews>
  <sheetFormatPr baseColWidth="10" defaultColWidth="9.140625" defaultRowHeight="12.75"/>
  <cols>
    <col min="1" max="1" width="32.5703125" style="12" customWidth="1"/>
    <col min="2" max="2" width="9.7109375" style="12" customWidth="1"/>
    <col min="3" max="3" width="7.7109375" style="12" customWidth="1"/>
    <col min="4" max="4" width="11.7109375" style="12" customWidth="1"/>
    <col min="5" max="5" width="9.7109375" style="12" customWidth="1"/>
    <col min="6" max="6" width="16" style="12" customWidth="1"/>
    <col min="7" max="7" width="9.140625" style="12"/>
    <col min="8" max="8" width="7.42578125" style="12" bestFit="1" customWidth="1"/>
    <col min="9" max="9" width="12.5703125" style="12" bestFit="1" customWidth="1"/>
    <col min="10" max="10" width="12.42578125" style="12" bestFit="1" customWidth="1"/>
    <col min="11" max="16384" width="9.140625" style="12"/>
  </cols>
  <sheetData>
    <row r="1" spans="1:11" ht="16.5" customHeight="1">
      <c r="B1" s="302" t="s">
        <v>27</v>
      </c>
      <c r="C1" s="302"/>
      <c r="D1" s="302" t="s">
        <v>28</v>
      </c>
      <c r="E1" s="303"/>
      <c r="F1" s="84" t="s">
        <v>34</v>
      </c>
    </row>
    <row r="2" spans="1:11">
      <c r="A2" s="86"/>
      <c r="B2" s="87" t="s">
        <v>9</v>
      </c>
      <c r="C2" s="88" t="s">
        <v>75</v>
      </c>
      <c r="D2" s="89" t="s">
        <v>3</v>
      </c>
      <c r="E2" s="89" t="s">
        <v>75</v>
      </c>
      <c r="F2" s="90" t="s">
        <v>74</v>
      </c>
      <c r="H2" s="44"/>
      <c r="I2" s="44"/>
      <c r="J2" s="44"/>
      <c r="K2" s="44"/>
    </row>
    <row r="3" spans="1:11">
      <c r="A3" s="91"/>
      <c r="B3" s="92"/>
      <c r="C3" s="92"/>
      <c r="D3" s="93"/>
      <c r="E3" s="93"/>
      <c r="F3" s="94"/>
      <c r="H3" s="44"/>
      <c r="I3" s="44"/>
      <c r="J3" s="44"/>
      <c r="K3" s="44"/>
    </row>
    <row r="4" spans="1:11" ht="13.5" customHeight="1">
      <c r="A4" s="95" t="s">
        <v>4</v>
      </c>
      <c r="B4" s="300">
        <f>Screening!C32+Screening!D32+Screening!E32</f>
        <v>0</v>
      </c>
      <c r="C4" s="299">
        <f>Screening!C33+Screening!D33+Screening!E33</f>
        <v>0</v>
      </c>
      <c r="D4" s="297">
        <f>Screening!F32+Screening!G32</f>
        <v>0</v>
      </c>
      <c r="E4" s="297">
        <f>Screening!F33+Screening!G33</f>
        <v>0</v>
      </c>
      <c r="F4" s="304">
        <f>Screening!I33</f>
        <v>0</v>
      </c>
      <c r="H4" s="96"/>
      <c r="I4" s="44"/>
      <c r="J4" s="97"/>
      <c r="K4" s="44"/>
    </row>
    <row r="5" spans="1:11" ht="13.5" customHeight="1">
      <c r="A5" s="98"/>
      <c r="B5" s="301"/>
      <c r="C5" s="298"/>
      <c r="D5" s="298"/>
      <c r="E5" s="298"/>
      <c r="F5" s="305"/>
      <c r="H5" s="96"/>
      <c r="I5" s="44"/>
      <c r="J5" s="97"/>
      <c r="K5" s="44"/>
    </row>
    <row r="6" spans="1:11" ht="13.5" customHeight="1">
      <c r="A6" s="188" t="s">
        <v>50</v>
      </c>
      <c r="B6" s="300">
        <f>Scoping!C31+Scoping!D31+Scoping!E31</f>
        <v>0</v>
      </c>
      <c r="C6" s="299">
        <f>Scoping!C32+Scoping!D32+Scoping!E32</f>
        <v>0</v>
      </c>
      <c r="D6" s="297">
        <f>Scoping!F31+Scoping!G31</f>
        <v>0</v>
      </c>
      <c r="E6" s="297">
        <f>Scoping!F32+Scoping!G32</f>
        <v>0</v>
      </c>
      <c r="F6" s="304">
        <f>Scoping!I32</f>
        <v>0</v>
      </c>
      <c r="H6" s="44"/>
      <c r="I6" s="44"/>
      <c r="J6" s="102"/>
      <c r="K6" s="44"/>
    </row>
    <row r="7" spans="1:11" ht="13.5" customHeight="1">
      <c r="A7" s="98"/>
      <c r="B7" s="301"/>
      <c r="C7" s="298"/>
      <c r="D7" s="298"/>
      <c r="E7" s="298"/>
      <c r="F7" s="305"/>
      <c r="H7" s="44"/>
      <c r="I7" s="44"/>
      <c r="J7" s="102"/>
      <c r="K7" s="44"/>
    </row>
    <row r="8" spans="1:11" ht="13.5" customHeight="1">
      <c r="A8" s="188" t="s">
        <v>20</v>
      </c>
      <c r="B8" s="300">
        <f>Appraisal!C47+Appraisal!D47+Appraisal!E47</f>
        <v>0</v>
      </c>
      <c r="C8" s="299">
        <f>Appraisal!C48+Appraisal!D48+Appraisal!E48</f>
        <v>0</v>
      </c>
      <c r="D8" s="297">
        <f>Appraisal!F47+Appraisal!G47</f>
        <v>0</v>
      </c>
      <c r="E8" s="297">
        <f>Appraisal!F48+Appraisal!G48</f>
        <v>0</v>
      </c>
      <c r="F8" s="304">
        <f>Appraisal!I48</f>
        <v>0</v>
      </c>
      <c r="H8" s="96"/>
      <c r="I8" s="44"/>
      <c r="J8" s="102"/>
      <c r="K8" s="44"/>
    </row>
    <row r="9" spans="1:11" ht="13.5" customHeight="1">
      <c r="A9" s="103"/>
      <c r="B9" s="301"/>
      <c r="C9" s="298"/>
      <c r="D9" s="298"/>
      <c r="E9" s="298"/>
      <c r="F9" s="305"/>
      <c r="H9" s="96"/>
      <c r="I9" s="44"/>
      <c r="J9" s="102"/>
      <c r="K9" s="44"/>
    </row>
    <row r="10" spans="1:11" ht="13.5" customHeight="1">
      <c r="A10" s="101" t="s">
        <v>55</v>
      </c>
      <c r="B10" s="300">
        <f>Recommendations!C24+Recommendations!D24+Recommendations!E24</f>
        <v>0</v>
      </c>
      <c r="C10" s="299">
        <f>Recommendations!C25+Recommendations!D25+Recommendations!E25</f>
        <v>0</v>
      </c>
      <c r="D10" s="297">
        <f>Recommendations!F24+Recommendations!G24</f>
        <v>0</v>
      </c>
      <c r="E10" s="297">
        <f>Recommendations!F25+Recommendations!G25</f>
        <v>0</v>
      </c>
      <c r="F10" s="304">
        <f>Recommendations!H25</f>
        <v>0</v>
      </c>
      <c r="H10" s="44"/>
      <c r="I10" s="44"/>
      <c r="J10" s="102"/>
      <c r="K10" s="44"/>
    </row>
    <row r="11" spans="1:11" ht="13.5" customHeight="1">
      <c r="A11" s="98"/>
      <c r="B11" s="301"/>
      <c r="C11" s="298"/>
      <c r="D11" s="298"/>
      <c r="E11" s="298"/>
      <c r="F11" s="305"/>
      <c r="H11" s="44"/>
      <c r="I11" s="44"/>
      <c r="J11" s="102"/>
      <c r="K11" s="44"/>
    </row>
    <row r="12" spans="1:11" ht="13.5" customHeight="1">
      <c r="A12" s="101" t="s">
        <v>15</v>
      </c>
      <c r="B12" s="300">
        <f>'Further Engagement'!C17+'Further Engagement'!D17+'Further Engagement'!E17</f>
        <v>0</v>
      </c>
      <c r="C12" s="299">
        <f>'Further Engagement'!C18+'Further Engagement'!D18+'Further Engagement'!E18</f>
        <v>0</v>
      </c>
      <c r="D12" s="297">
        <f>'Further Engagement'!F17+'Further Engagement'!G17</f>
        <v>0</v>
      </c>
      <c r="E12" s="297">
        <f>'Further Engagement'!F18+'Further Engagement'!G18</f>
        <v>0</v>
      </c>
      <c r="F12" s="304">
        <f>'Further Engagement'!H18</f>
        <v>0</v>
      </c>
      <c r="H12" s="44"/>
      <c r="I12" s="44"/>
      <c r="J12" s="102"/>
      <c r="K12" s="44"/>
    </row>
    <row r="13" spans="1:11" ht="13.5" customHeight="1">
      <c r="A13" s="98"/>
      <c r="B13" s="301"/>
      <c r="C13" s="298"/>
      <c r="D13" s="298"/>
      <c r="E13" s="298"/>
      <c r="F13" s="305"/>
      <c r="H13" s="44"/>
      <c r="I13" s="44"/>
      <c r="J13" s="102"/>
      <c r="K13" s="44"/>
    </row>
    <row r="14" spans="1:11" ht="13.5" customHeight="1">
      <c r="A14" s="101" t="s">
        <v>14</v>
      </c>
      <c r="B14" s="300">
        <f>Evaluation!C26+Evaluation!D26+Evaluation!E26</f>
        <v>0</v>
      </c>
      <c r="C14" s="299">
        <f>Evaluation!C27+Evaluation!D27+Evaluation!E27</f>
        <v>0</v>
      </c>
      <c r="D14" s="297">
        <f>Evaluation!F26+Evaluation!G26</f>
        <v>0</v>
      </c>
      <c r="E14" s="297">
        <f>Evaluation!F27+Evaluation!G27</f>
        <v>0</v>
      </c>
      <c r="F14" s="304">
        <f>Evaluation!H27</f>
        <v>0</v>
      </c>
      <c r="H14" s="44"/>
      <c r="I14" s="44"/>
      <c r="J14" s="102"/>
      <c r="K14" s="44"/>
    </row>
    <row r="15" spans="1:11" ht="13.5" customHeight="1">
      <c r="A15" s="103"/>
      <c r="B15" s="301"/>
      <c r="C15" s="298"/>
      <c r="D15" s="298"/>
      <c r="E15" s="298"/>
      <c r="F15" s="305"/>
      <c r="H15" s="44"/>
      <c r="I15" s="44"/>
      <c r="J15" s="102"/>
      <c r="K15" s="44"/>
    </row>
    <row r="16" spans="1:11" s="19" customFormat="1" ht="18" customHeight="1">
      <c r="A16" s="104" t="s">
        <v>26</v>
      </c>
      <c r="B16" s="238">
        <f>B4+B6+B8+B10+B12+B14</f>
        <v>0</v>
      </c>
      <c r="C16" s="105">
        <f>C4+C6+C8+C10+C12+C14</f>
        <v>0</v>
      </c>
      <c r="D16" s="106">
        <f>D4+D6+D8+D10+D12+D14</f>
        <v>0</v>
      </c>
      <c r="E16" s="106">
        <f>E4+E6+E8+E10+E12+E14</f>
        <v>0</v>
      </c>
      <c r="F16" s="94">
        <f>F4+F6+F8+F10+F12+F14</f>
        <v>0</v>
      </c>
      <c r="H16" s="96"/>
      <c r="I16" s="96"/>
      <c r="J16" s="107"/>
      <c r="K16" s="96"/>
    </row>
    <row r="19" spans="1:8" ht="15.2" customHeight="1">
      <c r="A19" s="108" t="s">
        <v>21</v>
      </c>
      <c r="B19" s="141">
        <f>B16+D16</f>
        <v>0</v>
      </c>
    </row>
    <row r="20" spans="1:8" ht="15.2" customHeight="1">
      <c r="A20" s="108" t="s">
        <v>8</v>
      </c>
      <c r="B20" s="180">
        <f>C16+E16+F16</f>
        <v>0</v>
      </c>
      <c r="H20" s="213" t="s">
        <v>54</v>
      </c>
    </row>
  </sheetData>
  <sheetProtection sheet="1" objects="1" scenarios="1" formatCells="0" selectLockedCells="1"/>
  <customSheetViews>
    <customSheetView guid="{42146670-BCC0-4F62-9FAC-1BD2E7234BE5}" showGridLines="0">
      <selection activeCell="J14" sqref="J14"/>
      <pageMargins left="0.78740157499999996" right="0.78740157499999996" top="0.984251969" bottom="0.984251969" header="0.5" footer="0.5"/>
      <pageSetup paperSize="9" scale="85" orientation="landscape" r:id="rId1"/>
      <headerFooter alignWithMargins="0"/>
    </customSheetView>
    <customSheetView guid="{8C247F12-4891-4A29-96F3-70D1DDC7B58D}" showGridLines="0">
      <selection activeCell="I24" sqref="I24"/>
      <pageMargins left="0.78740157499999996" right="0.78740157499999996" top="0.984251969" bottom="0.984251969" header="0.5" footer="0.5"/>
      <pageSetup paperSize="9" scale="85" orientation="landscape" r:id="rId2"/>
      <headerFooter alignWithMargins="0"/>
    </customSheetView>
    <customSheetView guid="{761DCD43-2863-4B26-8482-FAB5E55A7EDA}" showGridLines="0">
      <selection activeCell="B16" sqref="B16"/>
      <pageMargins left="0.78740157499999996" right="0.78740157499999996" top="0.984251969" bottom="0.984251969" header="0.5" footer="0.5"/>
      <pageSetup paperSize="9" scale="85" orientation="landscape" r:id="rId3"/>
      <headerFooter alignWithMargins="0"/>
    </customSheetView>
    <customSheetView guid="{028C9FA8-F960-4741-A0A2-897C6BAC455B}" showGridLines="0">
      <selection activeCell="J14" sqref="J14"/>
      <pageMargins left="0.78740157499999996" right="0.78740157499999996" top="0.984251969" bottom="0.984251969" header="0.5" footer="0.5"/>
      <pageSetup paperSize="9" scale="85" orientation="landscape" r:id="rId4"/>
      <headerFooter alignWithMargins="0"/>
    </customSheetView>
    <customSheetView guid="{13E70AA6-1425-4D0E-BEDC-46005650303E}" showGridLines="0">
      <selection activeCell="J14" sqref="J14"/>
      <pageMargins left="0.78740157499999996" right="0.78740157499999996" top="0.984251969" bottom="0.984251969" header="0.5" footer="0.5"/>
      <pageSetup paperSize="9" scale="85" orientation="landscape" r:id="rId5"/>
      <headerFooter alignWithMargins="0"/>
    </customSheetView>
    <customSheetView guid="{F91C603B-C6A1-488A-B2BD-4123A730E0B6}" showGridLines="0">
      <selection activeCell="J14" sqref="J14"/>
      <pageMargins left="0.78740157499999996" right="0.78740157499999996" top="0.984251969" bottom="0.984251969" header="0.5" footer="0.5"/>
      <pageSetup paperSize="9" scale="85" orientation="landscape" r:id="rId6"/>
      <headerFooter alignWithMargins="0"/>
    </customSheetView>
  </customSheetViews>
  <mergeCells count="32">
    <mergeCell ref="C6:C7"/>
    <mergeCell ref="B6:B7"/>
    <mergeCell ref="B8:B9"/>
    <mergeCell ref="C8:C9"/>
    <mergeCell ref="D4:D5"/>
    <mergeCell ref="E4:E5"/>
    <mergeCell ref="B1:C1"/>
    <mergeCell ref="D1:E1"/>
    <mergeCell ref="F12:F13"/>
    <mergeCell ref="F14:F15"/>
    <mergeCell ref="F4:F5"/>
    <mergeCell ref="F6:F7"/>
    <mergeCell ref="F8:F9"/>
    <mergeCell ref="F10:F11"/>
    <mergeCell ref="B4:B5"/>
    <mergeCell ref="C4:C5"/>
    <mergeCell ref="D8:D9"/>
    <mergeCell ref="D10:D11"/>
    <mergeCell ref="E6:E7"/>
    <mergeCell ref="D6:D7"/>
    <mergeCell ref="E8:E9"/>
    <mergeCell ref="E10:E11"/>
    <mergeCell ref="E14:E15"/>
    <mergeCell ref="D14:D15"/>
    <mergeCell ref="C14:C15"/>
    <mergeCell ref="B14:B15"/>
    <mergeCell ref="D12:D13"/>
    <mergeCell ref="C10:C11"/>
    <mergeCell ref="B10:B11"/>
    <mergeCell ref="B12:B13"/>
    <mergeCell ref="C12:C13"/>
    <mergeCell ref="E12:E13"/>
  </mergeCells>
  <phoneticPr fontId="1" type="noConversion"/>
  <dataValidations count="1">
    <dataValidation operator="equal" allowBlank="1" showInputMessage="1" showErrorMessage="1" sqref="I6:I7"/>
  </dataValidations>
  <hyperlinks>
    <hyperlink ref="A4" location="Screening!A1" display="(1) Screening"/>
    <hyperlink ref="A6" location="Scoping!A1" display="(2) Scoping &amp; Steering Group Meeting"/>
    <hyperlink ref="A8" location="Appraisal!A1" display="(3) Appraisal Proposal Analysis"/>
    <hyperlink ref="A14" location="Evaluation!A1" display="(8) Evaluations Process"/>
    <hyperlink ref="A10" location="Recommendations!A1" display="(4) Recommendations"/>
    <hyperlink ref="A12" location="'Further Engagement'!A1" display="(5) Further Engagement"/>
    <hyperlink ref="H20" location="Evaluation!A1" display="Back"/>
  </hyperlinks>
  <pageMargins left="0.25" right="0.25" top="0.75" bottom="0.75" header="0.3" footer="0.3"/>
  <pageSetup paperSize="155" orientation="landscape" r:id="rId7"/>
  <headerFooter alignWithMargins="0">
    <oddHeader>&amp;L[File]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6</vt:i4>
      </vt:variant>
    </vt:vector>
  </HeadingPairs>
  <TitlesOfParts>
    <vt:vector size="17" baseType="lpstr">
      <vt:lpstr>Intro</vt:lpstr>
      <vt:lpstr>Assumed Costs</vt:lpstr>
      <vt:lpstr>Screening</vt:lpstr>
      <vt:lpstr>Scoping</vt:lpstr>
      <vt:lpstr>Recommendations</vt:lpstr>
      <vt:lpstr>Appraisal</vt:lpstr>
      <vt:lpstr>Further Engagement</vt:lpstr>
      <vt:lpstr>Evaluation</vt:lpstr>
      <vt:lpstr>HIA Total costs</vt:lpstr>
      <vt:lpstr>_Options</vt:lpstr>
      <vt:lpstr>Feuil1</vt:lpstr>
      <vt:lpstr>_options1</vt:lpstr>
      <vt:lpstr>_options2</vt:lpstr>
      <vt:lpstr>_options3</vt:lpstr>
      <vt:lpstr>'Assumed Costs'!Zone_d_impression</vt:lpstr>
      <vt:lpstr>Intro!Zone_d_impression</vt:lpstr>
      <vt:lpstr>Screening!Zone_d_impression</vt:lpstr>
    </vt:vector>
  </TitlesOfParts>
  <Company>LHO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Raj Mehta</dc:creator>
  <cp:lastModifiedBy>Hemisa01</cp:lastModifiedBy>
  <cp:lastPrinted>2014-04-29T14:41:58Z</cp:lastPrinted>
  <dcterms:created xsi:type="dcterms:W3CDTF">2004-11-08T11:55:19Z</dcterms:created>
  <dcterms:modified xsi:type="dcterms:W3CDTF">2014-04-30T15:30:38Z</dcterms:modified>
</cp:coreProperties>
</file>